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ТС\2026\015\"/>
    </mc:Choice>
  </mc:AlternateContent>
  <bookViews>
    <workbookView xWindow="0" yWindow="0" windowWidth="28800" windowHeight="12210" activeTab="3"/>
  </bookViews>
  <sheets>
    <sheet name="..._ССР (3)" sheetId="7" r:id="rId1"/>
    <sheet name="Форма 4" sheetId="2" r:id="rId2"/>
    <sheet name="Приложение 2" sheetId="3" r:id="rId3"/>
    <sheet name="РС" sheetId="6" r:id="rId4"/>
    <sheet name="ДВ" sheetId="4" r:id="rId5"/>
  </sheets>
  <definedNames>
    <definedName name="Excel_BuiltIn_Print_Titles_1" localSheetId="0">#REF!</definedName>
    <definedName name="Excel_BuiltIn_Print_Titles_1">#REF!</definedName>
    <definedName name="Print_Area" localSheetId="2">'Приложение 2'!$A:$G</definedName>
    <definedName name="Print_Area" localSheetId="3">РС!$A:$J</definedName>
    <definedName name="Print_Titles" localSheetId="2">'Приложение 2'!$11:$11</definedName>
    <definedName name="Print_Titles" localSheetId="3">РС!$13:$13</definedName>
    <definedName name="_xlnm.Print_Titles" localSheetId="4">ДВ!$12:$12</definedName>
    <definedName name="_xlnm.Print_Titles" localSheetId="1">'Форма 4'!$16:$16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7" l="1"/>
  <c r="G18" i="7" s="1"/>
  <c r="G19" i="7" s="1"/>
  <c r="G20" i="7" s="1"/>
  <c r="E20" i="7"/>
  <c r="E24" i="7" s="1"/>
  <c r="E26" i="7" s="1"/>
  <c r="E28" i="7" s="1"/>
  <c r="E29" i="7" s="1"/>
  <c r="E30" i="7" s="1"/>
  <c r="E34" i="7" s="1"/>
  <c r="E19" i="7"/>
  <c r="D19" i="7" l="1"/>
  <c r="D20" i="7" s="1"/>
  <c r="D23" i="7" l="1"/>
  <c r="G23" i="7" s="1"/>
  <c r="G24" i="7" s="1"/>
  <c r="G26" i="7" s="1"/>
  <c r="D24" i="7" l="1"/>
  <c r="D26" i="7" s="1"/>
  <c r="D28" i="7" s="1"/>
  <c r="G28" i="7" l="1"/>
  <c r="D29" i="7"/>
  <c r="G29" i="7" l="1"/>
  <c r="D30" i="7"/>
  <c r="D34" i="7" l="1"/>
  <c r="G30" i="7"/>
  <c r="F32" i="7" s="1"/>
  <c r="F33" i="7" l="1"/>
  <c r="F34" i="7" s="1"/>
  <c r="F6" i="7" s="1"/>
  <c r="G32" i="7"/>
  <c r="G33" i="7" s="1"/>
  <c r="G34" i="7"/>
  <c r="F4" i="7" s="1"/>
</calcChain>
</file>

<file path=xl/sharedStrings.xml><?xml version="1.0" encoding="utf-8"?>
<sst xmlns="http://schemas.openxmlformats.org/spreadsheetml/2006/main" count="1344" uniqueCount="554">
  <si>
    <t>НДЦС РК  8.01-08-2022. Приложение Г.</t>
  </si>
  <si>
    <t>Форма 4*</t>
  </si>
  <si>
    <t>Наименование стройки -</t>
  </si>
  <si>
    <t>Улытауская область,город Каражал</t>
  </si>
  <si>
    <t>Наименование объекта -</t>
  </si>
  <si>
    <t>Содержание уличного освещение г.Каражал</t>
  </si>
  <si>
    <t xml:space="preserve">ЛОКАЛЬНАЯ СМЕТА   № </t>
  </si>
  <si>
    <t>020226</t>
  </si>
  <si>
    <t>(Локальный сметный расчет)</t>
  </si>
  <si>
    <t xml:space="preserve">на </t>
  </si>
  <si>
    <t>(Наименование работ и затрат)</t>
  </si>
  <si>
    <t>Основание:</t>
  </si>
  <si>
    <t>Дефектная ведомость</t>
  </si>
  <si>
    <t>Сметная стоимость</t>
  </si>
  <si>
    <t>16111,029</t>
  </si>
  <si>
    <t>тыс.тенге</t>
  </si>
  <si>
    <t xml:space="preserve">в том числе </t>
  </si>
  <si>
    <t>строительно-монтажные  работы</t>
  </si>
  <si>
    <t>Средства на оплату труда</t>
  </si>
  <si>
    <t>5584,273</t>
  </si>
  <si>
    <t>Нормативная трудоемкость</t>
  </si>
  <si>
    <t>1,13</t>
  </si>
  <si>
    <t>тыс.чел-ч</t>
  </si>
  <si>
    <t>Составлен(а) в ценах января 2026 г.</t>
  </si>
  <si>
    <t>Номер
по
порядку</t>
  </si>
  <si>
    <t>Обоснование</t>
  </si>
  <si>
    <t>Наименование работ и затрат</t>
  </si>
  <si>
    <t>Единица измерения</t>
  </si>
  <si>
    <t>Количество</t>
  </si>
  <si>
    <t>Стоимость единицы измерения, тенге</t>
  </si>
  <si>
    <t>Общая стоимость,
тенге</t>
  </si>
  <si>
    <t>ВСЕГО ПО СМЕТЕ:</t>
  </si>
  <si>
    <t>из них:</t>
  </si>
  <si>
    <t>затраты на труд рабочих</t>
  </si>
  <si>
    <t>тенге</t>
  </si>
  <si>
    <t>в том числе оплата труда рабочих</t>
  </si>
  <si>
    <t>машины и механизмы</t>
  </si>
  <si>
    <t>в том числе оплата труда машинистов</t>
  </si>
  <si>
    <t>материалы, изделия и конструкции</t>
  </si>
  <si>
    <t>нормативная трудоемкость</t>
  </si>
  <si>
    <t>чел.-ч</t>
  </si>
  <si>
    <t>Раздел 1.</t>
  </si>
  <si>
    <t>Ремонт существующих опор</t>
  </si>
  <si>
    <t>1</t>
  </si>
  <si>
    <r>
      <t xml:space="preserve">Е12-170101-0705
1217-0101-0705
</t>
    </r>
    <r>
      <rPr>
        <b/>
        <i/>
        <sz val="7.5"/>
        <rFont val="Times New Roman Cyr"/>
        <family val="1"/>
        <charset val="204"/>
      </rPr>
      <t>ЭСН РК 8.05-01-2022 Кзтр и Кэм=1,09</t>
    </r>
  </si>
  <si>
    <t>Светильники для люминесцентных ламп. Демонтаж</t>
  </si>
  <si>
    <t>шт.</t>
  </si>
  <si>
    <t>1.1</t>
  </si>
  <si>
    <t>1.1.1</t>
  </si>
  <si>
    <t>20523
009-0123</t>
  </si>
  <si>
    <t>Затраты труда рабочих (средний разряд работы 2,3). Работы по ремонту зданий и сооружений</t>
  </si>
  <si>
    <t>1.2</t>
  </si>
  <si>
    <t>1.2.1</t>
  </si>
  <si>
    <t>1569
314-504-0501</t>
  </si>
  <si>
    <t>Подъемники мачтовые высотой подъема 50 м</t>
  </si>
  <si>
    <t>маш.-ч</t>
  </si>
  <si>
    <t>в т.ч. затраты труда машинистов, экипаж 1 чел.</t>
  </si>
  <si>
    <t>2</t>
  </si>
  <si>
    <r>
      <t xml:space="preserve">Е1133-0206-0103
1133-0206-0103
</t>
    </r>
    <r>
      <rPr>
        <b/>
        <i/>
        <sz val="7.5"/>
        <rFont val="Times New Roman Cyr"/>
        <family val="1"/>
        <charset val="204"/>
      </rPr>
      <t>ЭСН РК 8.04-01-2024 Кзтр и Кэм=1,12</t>
    </r>
  </si>
  <si>
    <t>Установка светильники на кронштейнах (до трех рожков)</t>
  </si>
  <si>
    <t>светильник</t>
  </si>
  <si>
    <t>2.1</t>
  </si>
  <si>
    <t>2.1.1</t>
  </si>
  <si>
    <t>20310
005-0135</t>
  </si>
  <si>
    <t>Затраты труда рабочих (средний разряд работы 3,5). Специальные строительные и монтажные работы по устройству линейных сооружений</t>
  </si>
  <si>
    <t>2.2</t>
  </si>
  <si>
    <t>2.2.1</t>
  </si>
  <si>
    <t>101
314-504-0101</t>
  </si>
  <si>
    <t>Автогидроподъемники высотой подъема 12 м</t>
  </si>
  <si>
    <t>2.2.2</t>
  </si>
  <si>
    <t>2509
331-101-0101</t>
  </si>
  <si>
    <t>Автомобили бортовые грузоподъёмностью до 5 т</t>
  </si>
  <si>
    <t>3</t>
  </si>
  <si>
    <r>
      <t xml:space="preserve">С1247-103-0816
247-103-0816
</t>
    </r>
    <r>
      <rPr>
        <b/>
        <i/>
        <sz val="7.5"/>
        <rFont val="Times New Roman Cyr"/>
        <family val="1"/>
        <charset val="204"/>
      </rPr>
      <t>ССЦ РК 8.04-08-2025</t>
    </r>
  </si>
  <si>
    <t>Светильник уличный светодиодный ГОСТ IEC 60598-1-2017, типа ДКУ-LED 03-150W, мощность 150 Вт, IP67</t>
  </si>
  <si>
    <t>4</t>
  </si>
  <si>
    <r>
      <t xml:space="preserve">Е1133-0209-0101
1133-0209-0101
</t>
    </r>
    <r>
      <rPr>
        <b/>
        <i/>
        <sz val="7.5"/>
        <rFont val="Times New Roman Cyr"/>
        <family val="1"/>
        <charset val="204"/>
      </rPr>
      <t>ЭСН РК 8.04-01-2024 Кзтр и Кэм=1,12</t>
    </r>
  </si>
  <si>
    <t>Демонтаж проводов ВЛ 0,38 кВ трех проводов с одной опоры</t>
  </si>
  <si>
    <t>4.1</t>
  </si>
  <si>
    <t>4.1.1</t>
  </si>
  <si>
    <t>20303
005-0128</t>
  </si>
  <si>
    <t>Затраты труда рабочих (средний разряд работы 2,8). Специальные строительные и монтажные работы по устройству линейных сооружений</t>
  </si>
  <si>
    <t>4.2</t>
  </si>
  <si>
    <t>4.2.1</t>
  </si>
  <si>
    <t>4.2.2</t>
  </si>
  <si>
    <t>5</t>
  </si>
  <si>
    <r>
      <t xml:space="preserve">Е1133-0203-0101
1133-0203-0101
</t>
    </r>
    <r>
      <rPr>
        <b/>
        <i/>
        <sz val="7.5"/>
        <rFont val="Times New Roman Cyr"/>
        <family val="1"/>
        <charset val="204"/>
      </rPr>
      <t>ЭСН РК 8.04-01-2024 Кзтр и Кэм=1,12</t>
    </r>
  </si>
  <si>
    <t>Подвеска проводов ВЛ 0,38 кВ неизолированные (1 провод при 20 опорах на 1 км линии) с помощью механизмов</t>
  </si>
  <si>
    <t>км линии</t>
  </si>
  <si>
    <t>5.1</t>
  </si>
  <si>
    <t>5.1.1</t>
  </si>
  <si>
    <t>20311
005-0136</t>
  </si>
  <si>
    <t>Затраты труда рабочих (средний разряд работы 3,6). Специальные строительные и монтажные работы по устройству линейных сооружений</t>
  </si>
  <si>
    <t>5.2</t>
  </si>
  <si>
    <t>5.2.1</t>
  </si>
  <si>
    <t>5.2.2</t>
  </si>
  <si>
    <t>2477
334-102-0104</t>
  </si>
  <si>
    <t>Тракторы на пневмоколесном ходу мощностью 59 кВт (80 л.с.)</t>
  </si>
  <si>
    <t>5.2.3</t>
  </si>
  <si>
    <t>5.3</t>
  </si>
  <si>
    <t>5.3.1</t>
  </si>
  <si>
    <t>146693
217-605-0302</t>
  </si>
  <si>
    <t>Смазка для электрооборудования</t>
  </si>
  <si>
    <t>кг</t>
  </si>
  <si>
    <t>5.3.2</t>
  </si>
  <si>
    <t>149365
261-201-0364</t>
  </si>
  <si>
    <t>Бензин-растворитель ГОСТ 26377-84</t>
  </si>
  <si>
    <t>т</t>
  </si>
  <si>
    <t>5.3.3</t>
  </si>
  <si>
    <t>242985
261-404-0603</t>
  </si>
  <si>
    <t>Соединитель алюминиевых и сталеалюминиевых проводов (СОАС) 062-3 ГОСТ Р 51177-2017</t>
  </si>
  <si>
    <t>5.3.4</t>
  </si>
  <si>
    <t>244660
261-102-0237</t>
  </si>
  <si>
    <t>Проволока из алюминия диаметром 3 мм ГОСТ 14838-78</t>
  </si>
  <si>
    <t>5.3.5</t>
  </si>
  <si>
    <t>315996
218-103-0201</t>
  </si>
  <si>
    <t>Ветошь СТ РК 1160-2002</t>
  </si>
  <si>
    <t>6</t>
  </si>
  <si>
    <r>
      <t xml:space="preserve">С1243-701-0849
243-701-0849
</t>
    </r>
    <r>
      <rPr>
        <b/>
        <i/>
        <sz val="7.5"/>
        <rFont val="Times New Roman Cyr"/>
        <family val="1"/>
        <charset val="204"/>
      </rPr>
      <t>ССЦ РК 8.04-08-2025</t>
    </r>
  </si>
  <si>
    <t>Провод самонесущий изолированный без несущего элемента, с алюминиевыми токопроводящими жилами, с изоляцией из светостабилизированного термопластичного полиэтилена, для воздушных линий электропередачи, с жилой освещения СТ РК 2794-2015, марки СИП-4 4х16+1х16-0,6/1,0</t>
  </si>
  <si>
    <t>м</t>
  </si>
  <si>
    <t>7</t>
  </si>
  <si>
    <r>
      <t xml:space="preserve">Е12-200502-0101
1220-0502-0101
</t>
    </r>
    <r>
      <rPr>
        <b/>
        <i/>
        <sz val="7.5"/>
        <rFont val="Times New Roman Cyr"/>
        <family val="1"/>
        <charset val="204"/>
      </rPr>
      <t>ЭСН РК 8.05-01-2022 Кзтр и Кэм=1,12 Изм. и доп. вып. 28</t>
    </r>
  </si>
  <si>
    <t>Опоры металлические. Ремонт без замены деталей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</si>
  <si>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</si>
  <si>
    <t>7.1</t>
  </si>
  <si>
    <t>7.1.1</t>
  </si>
  <si>
    <t>20531
009-0131</t>
  </si>
  <si>
    <t>Затраты труда рабочих (средний разряд работы 3,1). Работы по ремонту зданий и сооружений</t>
  </si>
  <si>
    <t>7.2</t>
  </si>
  <si>
    <t>7.2.1</t>
  </si>
  <si>
    <t>376
315-103-0101</t>
  </si>
  <si>
    <t>Выпрямители сварочные однопостовые с номинальным сварочным током 315-500 А</t>
  </si>
  <si>
    <t>7.2.2</t>
  </si>
  <si>
    <t>2349
315-101-0101</t>
  </si>
  <si>
    <t>Электростанции передвижные мощностью до 4 кВт</t>
  </si>
  <si>
    <t>7.3</t>
  </si>
  <si>
    <t>7.3.1</t>
  </si>
  <si>
    <t>274664
217-301-0105</t>
  </si>
  <si>
    <t>Электрод типа Э38, Э42, Э46, Э50 ГОСТ 9467-75, марки АНО-4 диаметром 4 мм</t>
  </si>
  <si>
    <t>8</t>
  </si>
  <si>
    <r>
      <t xml:space="preserve">Е1113-0203-0205
1113-0203-0205
</t>
    </r>
    <r>
      <rPr>
        <b/>
        <i/>
        <sz val="7.5"/>
        <rFont val="Times New Roman Cyr"/>
        <family val="1"/>
        <charset val="204"/>
      </rPr>
      <t>ЭСН РК 8.04-01-2024 Кзтр и Кэм=1,06</t>
    </r>
  </si>
  <si>
    <t>Огрунтовка поверхностей металлических грунтовкой глифталевой ГФ-021 за один раз</t>
  </si>
  <si>
    <t>8.1</t>
  </si>
  <si>
    <t>8.1.1</t>
  </si>
  <si>
    <t>20180
003-0147</t>
  </si>
  <si>
    <t>Затраты труда рабочих (средний разряд работы 4,7). Работы отделочные и изоляционные</t>
  </si>
  <si>
    <t>8.2</t>
  </si>
  <si>
    <t>8.2.1</t>
  </si>
  <si>
    <t>1044
314-502-0301</t>
  </si>
  <si>
    <t>Лебедки электрические тяговым усилием до 5,79 кН (0,59 т)</t>
  </si>
  <si>
    <t>8.2.2</t>
  </si>
  <si>
    <t>2459
314-503-0601</t>
  </si>
  <si>
    <t>Автопогрузчики, грузоподъёмность 5 т</t>
  </si>
  <si>
    <t>8.2.3</t>
  </si>
  <si>
    <t>8.2.4</t>
  </si>
  <si>
    <t>2515
313-402-0101</t>
  </si>
  <si>
    <t>Агрегаты окрасочные высокого давления для окраски поверхностей конструкций, 1 кВт</t>
  </si>
  <si>
    <t>8.3</t>
  </si>
  <si>
    <t>8.3.1</t>
  </si>
  <si>
    <t>146883
261-107-0397</t>
  </si>
  <si>
    <t>Ксилол нефтяной марки А ГОСТ 9410-78</t>
  </si>
  <si>
    <t>8.3.2</t>
  </si>
  <si>
    <t>149219
236-101-0107</t>
  </si>
  <si>
    <t>Грунтовка глифталевая ГФ-021 СТ РК ГОСТ Р 51693-2003</t>
  </si>
  <si>
    <t>9</t>
  </si>
  <si>
    <r>
      <t xml:space="preserve">Е1113-0203-0528
1113-0203-0528
</t>
    </r>
    <r>
      <rPr>
        <b/>
        <i/>
        <sz val="7.5"/>
        <rFont val="Times New Roman Cyr"/>
        <family val="1"/>
        <charset val="204"/>
      </rPr>
      <t>ЭСН РК 8.04-01-2024 Кзтр и Кэм=1,06</t>
    </r>
  </si>
  <si>
    <t>Окраска поверхности металлической огрунтованной эмалью пентафталевой ПФ-115</t>
  </si>
  <si>
    <t>9.1</t>
  </si>
  <si>
    <t>9.1.1</t>
  </si>
  <si>
    <t>20168
003-0135</t>
  </si>
  <si>
    <t>Затраты труда рабочих (средний разряд работы 3,5). Работы отделочные и изоляционные</t>
  </si>
  <si>
    <t>9.2</t>
  </si>
  <si>
    <t>9.2.1</t>
  </si>
  <si>
    <t>9.2.2</t>
  </si>
  <si>
    <t>9.2.3</t>
  </si>
  <si>
    <t>9.2.4</t>
  </si>
  <si>
    <t>9.3</t>
  </si>
  <si>
    <t>9.3.1</t>
  </si>
  <si>
    <t>149372
236-104-0102</t>
  </si>
  <si>
    <t>Уайт-спирит ГОСТ 3134-78</t>
  </si>
  <si>
    <t>9.3.2</t>
  </si>
  <si>
    <t>287782
236-203-0109</t>
  </si>
  <si>
    <t>Эмаль атмосферостойкая СТ РК 3262-2018 ПФ-115</t>
  </si>
  <si>
    <t>Раздел 2.</t>
  </si>
  <si>
    <t>Установка новых опор</t>
  </si>
  <si>
    <t>10</t>
  </si>
  <si>
    <r>
      <t xml:space="preserve">Е1101-0102-1002
1101-0102-1002
</t>
    </r>
    <r>
      <rPr>
        <b/>
        <i/>
        <sz val="7.5"/>
        <rFont val="Times New Roman Cyr"/>
        <family val="1"/>
        <charset val="204"/>
      </rPr>
      <t>ЭСН РК 8.04-01-2024 Кзтр и Кэм=1,12</t>
    </r>
  </si>
  <si>
    <t>Ямы для стоек и столбов. Копание вручную без креплений без откосов глубиной до 0,7 м. Группа грунтов 2</t>
  </si>
  <si>
    <r>
      <t>м</t>
    </r>
    <r>
      <rPr>
        <b/>
        <vertAlign val="superscript"/>
        <sz val="10"/>
        <rFont val="Times New Roman Cyr"/>
        <family val="1"/>
        <charset val="204"/>
      </rPr>
      <t>3</t>
    </r>
    <r>
      <rPr>
        <b/>
        <sz val="10"/>
        <rFont val="Times New Roman Cyr"/>
        <family val="1"/>
        <charset val="204"/>
      </rPr>
      <t xml:space="preserve"> грунта</t>
    </r>
  </si>
  <si>
    <t>10.1</t>
  </si>
  <si>
    <t>10.1.1</t>
  </si>
  <si>
    <t>20011
001-0120</t>
  </si>
  <si>
    <t>Затраты труда рабочих (средний разряд работы 2). Работы по разработке грунта и устройству земляных конструкций</t>
  </si>
  <si>
    <t>11</t>
  </si>
  <si>
    <r>
      <t xml:space="preserve">Е1101-0102-0902
1101-0102-0902
</t>
    </r>
    <r>
      <rPr>
        <b/>
        <i/>
        <sz val="7.5"/>
        <rFont val="Times New Roman Cyr"/>
        <family val="1"/>
        <charset val="204"/>
      </rPr>
      <t>ЭСН РК 8.04-01-2024 Кзтр и Кэм=1,12</t>
    </r>
  </si>
  <si>
    <t>Траншеи, пазухи котлованов и ямы. Засыпка вручную. Группа грунтов 2</t>
  </si>
  <si>
    <t>11.1</t>
  </si>
  <si>
    <t>11.1.1</t>
  </si>
  <si>
    <t>20008
001-0117</t>
  </si>
  <si>
    <t>Затраты труда рабочих (средний разряд работы 1,7). Работы по разработке грунта и устройству земляных конструкций</t>
  </si>
  <si>
    <t>12</t>
  </si>
  <si>
    <r>
      <t xml:space="preserve">Е1133-0304-0402
1133-0304-0402
</t>
    </r>
    <r>
      <rPr>
        <b/>
        <i/>
        <sz val="7.5"/>
        <rFont val="Times New Roman Cyr"/>
        <family val="1"/>
        <charset val="204"/>
      </rPr>
      <t>ЭСН РК 8.04-01-2024 Кзтр и Кэм=1,12</t>
    </r>
  </si>
  <si>
    <t>Установка стальных круглоконических и многогранных опор с воздушным вводом и монолитных фундаментов, высотой до 12 м</t>
  </si>
  <si>
    <t>опора</t>
  </si>
  <si>
    <t>12.1</t>
  </si>
  <si>
    <t>12.1.1</t>
  </si>
  <si>
    <t>20309
005-0134</t>
  </si>
  <si>
    <t>Затраты труда рабочих (средний разряд работы 3,4). Специальные строительные и монтажные работы по устройству линейных сооружений</t>
  </si>
  <si>
    <t>12.2</t>
  </si>
  <si>
    <t>12.2.1</t>
  </si>
  <si>
    <t>724
314-401-1202</t>
  </si>
  <si>
    <t>Краны-манипуляторы, грузоподъёмность 16 т</t>
  </si>
  <si>
    <t>12.2.2</t>
  </si>
  <si>
    <t>1070
311-601-1101</t>
  </si>
  <si>
    <t>Машины бурильно-крановые с глубиной бурения 3,5 м на автомобиле</t>
  </si>
  <si>
    <t>12.3</t>
  </si>
  <si>
    <t>12.3.1</t>
  </si>
  <si>
    <t>100533
212-101-0601</t>
  </si>
  <si>
    <t>Бетон тяжелый класса В15 ГОСТ 7473-2010 без добавок</t>
  </si>
  <si>
    <r>
      <t>м</t>
    </r>
    <r>
      <rPr>
        <vertAlign val="superscript"/>
        <sz val="9"/>
        <color indexed="18"/>
        <rFont val="Times New Roman Cyr"/>
        <charset val="204"/>
      </rPr>
      <t>3</t>
    </r>
  </si>
  <si>
    <t>12.3.2</t>
  </si>
  <si>
    <t>154778
241-207-0301</t>
  </si>
  <si>
    <t>Труба из поливинилхлорида ПВХ гибкая со структурированной стенкой диаметром 16 мм</t>
  </si>
  <si>
    <t>12.3.3</t>
  </si>
  <si>
    <t>309205
211-201-0106</t>
  </si>
  <si>
    <t>Щебень из плотных горных пород для строительных работ М200 СТ РК 1284-2004 фракция 20-40 мм</t>
  </si>
  <si>
    <t>13</t>
  </si>
  <si>
    <r>
      <t xml:space="preserve">С1247-306-1001
247-306-1001
</t>
    </r>
    <r>
      <rPr>
        <b/>
        <i/>
        <sz val="7.5"/>
        <rFont val="Times New Roman Cyr"/>
        <family val="1"/>
        <charset val="204"/>
      </rPr>
      <t>ПрСЦ 01.2026 № 1-4</t>
    </r>
  </si>
  <si>
    <t>Деталь анкерная закладная типа ЗДФ 0,8-А, высотой 800 мм, размер фланца 250х250 мм, с трубками для подвода кабеля (КМД4340000)</t>
  </si>
  <si>
    <t>14</t>
  </si>
  <si>
    <r>
      <t xml:space="preserve">С1247-306-0105
247-306-0105
</t>
    </r>
    <r>
      <rPr>
        <b/>
        <i/>
        <sz val="7.5"/>
        <rFont val="Times New Roman Cyr"/>
        <family val="1"/>
        <charset val="204"/>
      </rPr>
      <t>ССЦ РК 8.04-08-2025</t>
    </r>
  </si>
  <si>
    <t>Стойка стальная оцинкованная, граненная, коническая, фланцевая для уличного освещения, толщиной 3 мм ГОСТ 23118-2012, типа СГКФ 8-3 70/158-Б высотой 8000 мм, диаметром 70/158 мм, тип фланца Б</t>
  </si>
  <si>
    <t>15</t>
  </si>
  <si>
    <r>
      <t xml:space="preserve">С1247-306-0302
247-306-0302
</t>
    </r>
    <r>
      <rPr>
        <b/>
        <i/>
        <sz val="7.5"/>
        <rFont val="Times New Roman Cyr"/>
        <family val="1"/>
        <charset val="204"/>
      </rPr>
      <t>ССЦ РК 8.04-08-2025</t>
    </r>
  </si>
  <si>
    <t>Насадка для кронштейна типа Н 3 толщиной 3,5 мм</t>
  </si>
  <si>
    <t>16</t>
  </si>
  <si>
    <r>
      <t xml:space="preserve">С1247-306-0304
247-306-0304
</t>
    </r>
    <r>
      <rPr>
        <b/>
        <i/>
        <sz val="7.5"/>
        <rFont val="Times New Roman Cyr"/>
        <family val="1"/>
        <charset val="204"/>
      </rPr>
      <t>ССЦ РК 8.04-08-2025</t>
    </r>
  </si>
  <si>
    <t>Кронштейн гнутый типа КРГ1,0/15-0,83 высотой 830 мм, длина вылета 1000 мм, угол наклона оси крепления светильника к горизонтали 15°, толщиной 3,2 мм</t>
  </si>
  <si>
    <t>17</t>
  </si>
  <si>
    <t>17.1</t>
  </si>
  <si>
    <t>17.1.1</t>
  </si>
  <si>
    <t>17.2</t>
  </si>
  <si>
    <t>17.2.1</t>
  </si>
  <si>
    <t>17.2.2</t>
  </si>
  <si>
    <t>18</t>
  </si>
  <si>
    <t>19</t>
  </si>
  <si>
    <r>
      <t xml:space="preserve">С1252-207-1802
252-207-1802
</t>
    </r>
    <r>
      <rPr>
        <b/>
        <i/>
        <sz val="7.5"/>
        <rFont val="Times New Roman Cyr"/>
        <family val="1"/>
        <charset val="204"/>
      </rPr>
      <t>ССЦ РК 8.04-08-2025</t>
    </r>
  </si>
  <si>
    <t>Лента крепления типа COT37 бандажная стальная</t>
  </si>
  <si>
    <t>20</t>
  </si>
  <si>
    <r>
      <t xml:space="preserve">С1252-207-0807
252-207-0807
</t>
    </r>
    <r>
      <rPr>
        <b/>
        <i/>
        <sz val="7.5"/>
        <rFont val="Times New Roman Cyr"/>
        <family val="1"/>
        <charset val="204"/>
      </rPr>
      <t>ПрСЦ 01.2026 № 1-4</t>
    </r>
  </si>
  <si>
    <t>Скрепа для ленты A-SLC.BSL.20.02</t>
  </si>
  <si>
    <t>21</t>
  </si>
  <si>
    <r>
      <t xml:space="preserve">С1252-207-2335
252-207-2335
</t>
    </r>
    <r>
      <rPr>
        <b/>
        <i/>
        <sz val="7.5"/>
        <rFont val="Times New Roman Cyr"/>
        <family val="1"/>
        <charset val="204"/>
      </rPr>
      <t>ССЦ РК 8.04-08-2025</t>
    </r>
  </si>
  <si>
    <t>Крюк типа SOT28.2 плоский</t>
  </si>
  <si>
    <t>22</t>
  </si>
  <si>
    <r>
      <t xml:space="preserve">С1252-207-2612
252-207-2612
</t>
    </r>
    <r>
      <rPr>
        <b/>
        <i/>
        <sz val="7.5"/>
        <rFont val="Times New Roman Cyr"/>
        <family val="1"/>
        <charset val="204"/>
      </rPr>
      <t>ССЦ РК 8.04-08-2025</t>
    </r>
  </si>
  <si>
    <t>Зажим прокалывающий типа SL9.27</t>
  </si>
  <si>
    <t>Начальник сметного отдела</t>
  </si>
  <si>
    <t>Татарчук Е.Н.</t>
  </si>
  <si>
    <t>должность, подпись (инициалы, фамилия)</t>
  </si>
  <si>
    <t>к Форме 4</t>
  </si>
  <si>
    <t>Ведомость материальных ресурсов и оборудования</t>
  </si>
  <si>
    <r>
      <t xml:space="preserve">к локальной смете № </t>
    </r>
    <r>
      <rPr>
        <b/>
        <u/>
        <sz val="12"/>
        <rFont val="Times New Roman"/>
        <charset val="204"/>
      </rPr>
      <t>020226</t>
    </r>
    <r>
      <rPr>
        <b/>
        <sz val="12"/>
        <rFont val="Times New Roman"/>
        <charset val="204"/>
      </rPr>
      <t xml:space="preserve"> </t>
    </r>
    <r>
      <rPr>
        <b/>
        <sz val="12"/>
        <rFont val="Times New Roman"/>
        <charset val="204"/>
      </rPr>
      <t/>
    </r>
  </si>
  <si>
    <t>Составлена в ценах января 2026 г.</t>
  </si>
  <si>
    <t>Номер по порядку</t>
  </si>
  <si>
    <t>Наименование ресурса</t>
  </si>
  <si>
    <t>Общая стоимость, 
тенге</t>
  </si>
  <si>
    <t>Наличие отечественного товаропроизводителя</t>
  </si>
  <si>
    <t>Материальные ресурсы</t>
  </si>
  <si>
    <r>
      <t>243-701-0849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</si>
  <si>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t>ОТП</t>
  </si>
  <si>
    <r>
      <t>247-103-0816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</si>
  <si>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247-306-0105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</si>
  <si>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247-306-1001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ПрСЦ 01.2026 № 1-4</t>
    </r>
    <r>
      <rPr>
        <sz val="10"/>
        <rFont val="Times New Roman"/>
        <charset val="204"/>
      </rPr>
      <t/>
    </r>
  </si>
  <si>
    <r>
      <t>247-306-0302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</si>
  <si>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247-306-0304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</si>
  <si>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212-101-0601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</si>
  <si>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t>м³</t>
  </si>
  <si>
    <r>
      <t>217-301-0105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</si>
  <si>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252-207-2612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</si>
  <si>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252-207-1802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</si>
  <si>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252-207-2335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</si>
  <si>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236-203-0109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</si>
  <si>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236-101-0107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</si>
  <si>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261-404-0603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</si>
  <si>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252-207-0807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ПрСЦ 01.2026 № 1-4</t>
    </r>
    <r>
      <rPr>
        <sz val="10"/>
        <rFont val="Times New Roman"/>
        <charset val="204"/>
      </rPr>
      <t/>
    </r>
  </si>
  <si>
    <r>
      <t>241-207-0301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</si>
  <si>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236-104-0102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</si>
  <si>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211-201-0106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</si>
  <si>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261-102-0237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</si>
  <si>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261-107-0397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</si>
  <si>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217-605-0302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</si>
  <si>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218-103-0201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</si>
  <si>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r>
      <t>261-201-0364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ССЦ РК 8.04-08-2025</t>
    </r>
    <r>
      <rPr>
        <sz val="10"/>
        <rFont val="Times New Roman"/>
        <charset val="204"/>
      </rPr>
      <t/>
    </r>
  </si>
  <si>
    <t>Итого материальные ресурсы</t>
  </si>
  <si>
    <t>Всего по ведомости:</t>
  </si>
  <si>
    <t>ДЕФЕКТНАЯ ВЕДОМОСТЬ</t>
  </si>
  <si>
    <t>на</t>
  </si>
  <si>
    <t>Объект</t>
  </si>
  <si>
    <t>№ 
п/п</t>
  </si>
  <si>
    <t>Наименование работ</t>
  </si>
  <si>
    <t>Единица
измерения</t>
  </si>
  <si>
    <t>Формула расчета объемов</t>
  </si>
  <si>
    <t>РАЗДЕЛ 1. Ремонт существующих опор</t>
  </si>
  <si>
    <t>53</t>
  </si>
  <si>
    <t>10,335</t>
  </si>
  <si>
    <t>0,195Х53</t>
  </si>
  <si>
    <t>Затраты труда машинистов</t>
  </si>
  <si>
    <t>0,053</t>
  </si>
  <si>
    <t>0,001Х53</t>
  </si>
  <si>
    <t>0,046216</t>
  </si>
  <si>
    <t>0,000872Х53</t>
  </si>
  <si>
    <t>146,285</t>
  </si>
  <si>
    <t>2,76Х53</t>
  </si>
  <si>
    <t>15,211</t>
  </si>
  <si>
    <t>0,287Х53</t>
  </si>
  <si>
    <t>14,84</t>
  </si>
  <si>
    <t>0,28Х53</t>
  </si>
  <si>
    <t>0,35616</t>
  </si>
  <si>
    <t>0,00672Х53</t>
  </si>
  <si>
    <t>75,387</t>
  </si>
  <si>
    <t>1,422Х53</t>
  </si>
  <si>
    <t>24,327</t>
  </si>
  <si>
    <t>0,459Х53</t>
  </si>
  <si>
    <t>20,776</t>
  </si>
  <si>
    <t>0,392Х53</t>
  </si>
  <si>
    <t>3,562</t>
  </si>
  <si>
    <t>0,0672Х53</t>
  </si>
  <si>
    <t>5,7124682</t>
  </si>
  <si>
    <t>103,007</t>
  </si>
  <si>
    <t>18,032Х5,7124682</t>
  </si>
  <si>
    <t>28,408</t>
  </si>
  <si>
    <t>4,973Х5,7124682</t>
  </si>
  <si>
    <t>7,55</t>
  </si>
  <si>
    <t>1,322Х5,7124682</t>
  </si>
  <si>
    <t>15,163</t>
  </si>
  <si>
    <t>2,654Х5,7124682</t>
  </si>
  <si>
    <t>5,694</t>
  </si>
  <si>
    <t>0,9968Х5,7124682</t>
  </si>
  <si>
    <t>0,571247</t>
  </si>
  <si>
    <t>0,1Х5,7124682</t>
  </si>
  <si>
    <t>0,000114</t>
  </si>
  <si>
    <t>0,00002Х5,7124682</t>
  </si>
  <si>
    <t>11,996</t>
  </si>
  <si>
    <t>2,1Х5,7124682</t>
  </si>
  <si>
    <t>0,002285</t>
  </si>
  <si>
    <t>0,0004Х5,7124682</t>
  </si>
  <si>
    <t>0,114249</t>
  </si>
  <si>
    <t>0,02Х5,7124682</t>
  </si>
  <si>
    <t>5712,4681585</t>
  </si>
  <si>
    <t>220</t>
  </si>
  <si>
    <t>463,232</t>
  </si>
  <si>
    <t>2,106Х220</t>
  </si>
  <si>
    <t>110,88</t>
  </si>
  <si>
    <t>0,504Х220</t>
  </si>
  <si>
    <t>44</t>
  </si>
  <si>
    <t>0,2Х220</t>
  </si>
  <si>
    <t>225</t>
  </si>
  <si>
    <t>7,043</t>
  </si>
  <si>
    <t>0,0313Х225</t>
  </si>
  <si>
    <t>0,02385</t>
  </si>
  <si>
    <t>0,000106Х225</t>
  </si>
  <si>
    <t>2,671</t>
  </si>
  <si>
    <t>0,011872Х225</t>
  </si>
  <si>
    <t>0,003375</t>
  </si>
  <si>
    <t>0,000015Х225</t>
  </si>
  <si>
    <t>0,02025</t>
  </si>
  <si>
    <t>0,00009Х225</t>
  </si>
  <si>
    <t>5,085</t>
  </si>
  <si>
    <t>0,0226Х225</t>
  </si>
  <si>
    <t>1,55</t>
  </si>
  <si>
    <t>0,00689Х225</t>
  </si>
  <si>
    <t>0,00315</t>
  </si>
  <si>
    <t>0,000014Х225</t>
  </si>
  <si>
    <t>РАЗДЕЛ 2. Установка новых опор</t>
  </si>
  <si>
    <t>9,46</t>
  </si>
  <si>
    <t>14.0,8.0,8+0,5</t>
  </si>
  <si>
    <t>29,667</t>
  </si>
  <si>
    <t>3,136Х9,46</t>
  </si>
  <si>
    <t>0,56</t>
  </si>
  <si>
    <t>14.0,2.0,2</t>
  </si>
  <si>
    <t>0,609616</t>
  </si>
  <si>
    <t>1,089Х0,56</t>
  </si>
  <si>
    <t>52,219</t>
  </si>
  <si>
    <t>3,73Х14</t>
  </si>
  <si>
    <t>15,596</t>
  </si>
  <si>
    <t>1,114Х14</t>
  </si>
  <si>
    <t>7,752</t>
  </si>
  <si>
    <t>0,553728Х14</t>
  </si>
  <si>
    <t>7,84</t>
  </si>
  <si>
    <t>0,56Х14</t>
  </si>
  <si>
    <t>2,142</t>
  </si>
  <si>
    <t>0,153Х14</t>
  </si>
  <si>
    <t>70</t>
  </si>
  <si>
    <t>5Х14</t>
  </si>
  <si>
    <t>0,1862</t>
  </si>
  <si>
    <t>0,0133Х14</t>
  </si>
  <si>
    <t>38,641</t>
  </si>
  <si>
    <t>2,76Х14</t>
  </si>
  <si>
    <t>4,018</t>
  </si>
  <si>
    <t>0,287Х14</t>
  </si>
  <si>
    <t>3,92</t>
  </si>
  <si>
    <t>0,28Х14</t>
  </si>
  <si>
    <t>0,09408</t>
  </si>
  <si>
    <t>0,00672Х14</t>
  </si>
  <si>
    <t>50</t>
  </si>
  <si>
    <t>28</t>
  </si>
  <si>
    <t>14.2</t>
  </si>
  <si>
    <t>Начальник отдела</t>
  </si>
  <si>
    <t>--</t>
  </si>
  <si>
    <t>Форма 4рс АВС-4</t>
  </si>
  <si>
    <t>Объект номер -</t>
  </si>
  <si>
    <t xml:space="preserve"> РЕСУРСНАЯ  СМЕТА</t>
  </si>
  <si>
    <t xml:space="preserve">Приложение к смете № </t>
  </si>
  <si>
    <t>Составлен в ценах января 2026 г.</t>
  </si>
  <si>
    <t>№ п/п</t>
  </si>
  <si>
    <t>Код ресурса АВС                  и признак</t>
  </si>
  <si>
    <t>Шифр        ресурса</t>
  </si>
  <si>
    <t>Наименование ресурсов, оборудования, конструкций, изделий и  деталей</t>
  </si>
  <si>
    <t>Количество единиц</t>
  </si>
  <si>
    <t>Сметная            цена                    на единицу</t>
  </si>
  <si>
    <t>Отпускная           цена                  на единицу</t>
  </si>
  <si>
    <t>Транспортные расходы                на единицу</t>
  </si>
  <si>
    <t>Стоимость (Всего)</t>
  </si>
  <si>
    <t>обоснование</t>
  </si>
  <si>
    <t>всего</t>
  </si>
  <si>
    <t>ЗАТРАТЫ ТРУДА ПО СПЕЦИАЛЬНОСТЯМ</t>
  </si>
  <si>
    <t>20531Т</t>
  </si>
  <si>
    <r>
      <t>009-0131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СЦЗТ РК 8.04-13-2025</t>
    </r>
    <r>
      <rPr>
        <sz val="10"/>
        <rFont val="Times New Roman"/>
        <charset val="204"/>
      </rPr>
      <t/>
    </r>
  </si>
  <si>
    <t>-</t>
  </si>
  <si>
    <t>20310Т</t>
  </si>
  <si>
    <r>
      <t>005-0135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СЦЗТ РК 8.04-13-2025</t>
    </r>
    <r>
      <rPr>
        <sz val="10"/>
        <rFont val="Times New Roman"/>
        <charset val="204"/>
      </rPr>
      <t/>
    </r>
  </si>
  <si>
    <t>20311Т</t>
  </si>
  <si>
    <r>
      <t>005-0136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СЦЗТ РК 8.04-13-2025</t>
    </r>
    <r>
      <rPr>
        <sz val="10"/>
        <rFont val="Times New Roman"/>
        <charset val="204"/>
      </rPr>
      <t/>
    </r>
  </si>
  <si>
    <t>20303Т</t>
  </si>
  <si>
    <r>
      <t>005-0128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СЦЗТ РК 8.04-13-2025</t>
    </r>
    <r>
      <rPr>
        <sz val="10"/>
        <rFont val="Times New Roman"/>
        <charset val="204"/>
      </rPr>
      <t/>
    </r>
  </si>
  <si>
    <t>20309Т</t>
  </si>
  <si>
    <r>
      <t>005-0134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СЦЗТ РК 8.04-13-2025</t>
    </r>
    <r>
      <rPr>
        <sz val="10"/>
        <rFont val="Times New Roman"/>
        <charset val="204"/>
      </rPr>
      <t/>
    </r>
  </si>
  <si>
    <t>20011Т</t>
  </si>
  <si>
    <r>
      <t>001-0120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СЦЗТ РК 8.04-13-2025</t>
    </r>
    <r>
      <rPr>
        <sz val="10"/>
        <rFont val="Times New Roman"/>
        <charset val="204"/>
      </rPr>
      <t/>
    </r>
  </si>
  <si>
    <t>20180Т</t>
  </si>
  <si>
    <r>
      <t>003-0147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СЦЗТ РК 8.04-13-2025</t>
    </r>
    <r>
      <rPr>
        <sz val="10"/>
        <rFont val="Times New Roman"/>
        <charset val="204"/>
      </rPr>
      <t/>
    </r>
  </si>
  <si>
    <t>20523Т</t>
  </si>
  <si>
    <r>
      <t>009-0123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СЦЗТ РК 8.04-13-2025</t>
    </r>
    <r>
      <rPr>
        <sz val="10"/>
        <rFont val="Times New Roman"/>
        <charset val="204"/>
      </rPr>
      <t/>
    </r>
  </si>
  <si>
    <t>20168Т</t>
  </si>
  <si>
    <r>
      <t>003-0135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СЦЗТ РК 8.04-13-2025</t>
    </r>
    <r>
      <rPr>
        <sz val="10"/>
        <rFont val="Times New Roman"/>
        <charset val="204"/>
      </rPr>
      <t/>
    </r>
  </si>
  <si>
    <t>20008Т</t>
  </si>
  <si>
    <r>
      <t>001-0117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СЦЗТ РК 8.04-13-2025</t>
    </r>
    <r>
      <rPr>
        <sz val="10"/>
        <rFont val="Times New Roman"/>
        <charset val="204"/>
      </rPr>
      <t/>
    </r>
  </si>
  <si>
    <t>Всего затраты труда по специальностям (по смете)</t>
  </si>
  <si>
    <t>Затраты труда рабочих</t>
  </si>
  <si>
    <t>ТРУДОВЫЕ РЕСУРСЫ</t>
  </si>
  <si>
    <t>Всего трудовые ресурсы (по смете)</t>
  </si>
  <si>
    <t>СТРОИТЕЛЬНЫЕ МАШИНЫ И МЕХАНИЗМЫ</t>
  </si>
  <si>
    <t>Эксплуатация машин</t>
  </si>
  <si>
    <t>Зарплата машинистов</t>
  </si>
  <si>
    <t>СТРОИТЕЛЬНЫЕ МАШИНЫ И МЕХАНИЗМЫ (ЗАТРАТ 80,9859% ПРИ ПОРОГЕ 80%)</t>
  </si>
  <si>
    <t>2349С</t>
  </si>
  <si>
    <r>
      <t>315-101-0101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СЦЭМ РК 8.04-11-2025</t>
    </r>
    <r>
      <rPr>
        <sz val="10"/>
        <rFont val="Times New Roman"/>
        <charset val="204"/>
      </rPr>
      <t/>
    </r>
  </si>
  <si>
    <t>101С</t>
  </si>
  <si>
    <r>
      <t>314-504-0101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СЦЭМ РК 8.04-11-2025</t>
    </r>
    <r>
      <rPr>
        <sz val="10"/>
        <rFont val="Times New Roman"/>
        <charset val="204"/>
      </rPr>
      <t/>
    </r>
  </si>
  <si>
    <t>2477С</t>
  </si>
  <si>
    <r>
      <t>334-102-0104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СЦЭМ РК 8.04-11-2025</t>
    </r>
    <r>
      <rPr>
        <sz val="10"/>
        <rFont val="Times New Roman"/>
        <charset val="204"/>
      </rPr>
      <t/>
    </r>
  </si>
  <si>
    <t>СТРОИТЕЛЬНЫЕ МАШИНЫ И МЕХАНИЗМЫ (ЗАТРАТ 11,5686% ПРИ ПОРОГЕ 15%)</t>
  </si>
  <si>
    <t>724С</t>
  </si>
  <si>
    <r>
      <t>314-401-1202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СЦЭМ РК 8.04-11-2025</t>
    </r>
    <r>
      <rPr>
        <sz val="10"/>
        <rFont val="Times New Roman"/>
        <charset val="204"/>
      </rPr>
      <t/>
    </r>
  </si>
  <si>
    <t>1070С</t>
  </si>
  <si>
    <r>
      <t>311-601-1101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СЦЭМ РК 8.04-11-2025</t>
    </r>
    <r>
      <rPr>
        <sz val="10"/>
        <rFont val="Times New Roman"/>
        <charset val="204"/>
      </rPr>
      <t/>
    </r>
  </si>
  <si>
    <t>СТРОИТЕЛЬНЫЕ МАШИНЫ И МЕХАНИЗМЫ (ЗАТРАТ 7,4455% ПРИ ПОРОГЕ 5%)</t>
  </si>
  <si>
    <t>2509С</t>
  </si>
  <si>
    <r>
      <t>331-101-0101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СЦЭМ РК 8.04-11-2025</t>
    </r>
    <r>
      <rPr>
        <sz val="10"/>
        <rFont val="Times New Roman"/>
        <charset val="204"/>
      </rPr>
      <t/>
    </r>
  </si>
  <si>
    <t>376С</t>
  </si>
  <si>
    <r>
      <t>315-103-0101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СЦЭМ РК 8.04-11-2025</t>
    </r>
    <r>
      <rPr>
        <sz val="10"/>
        <rFont val="Times New Roman"/>
        <charset val="204"/>
      </rPr>
      <t/>
    </r>
  </si>
  <si>
    <t>2515С</t>
  </si>
  <si>
    <r>
      <t>313-402-0101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СЦЭМ РК 8.04-11-2025</t>
    </r>
    <r>
      <rPr>
        <sz val="10"/>
        <rFont val="Times New Roman"/>
        <charset val="204"/>
      </rPr>
      <t/>
    </r>
  </si>
  <si>
    <t>2459С</t>
  </si>
  <si>
    <r>
      <t>314-503-0601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СЦЭМ РК 8.04-11-2025</t>
    </r>
    <r>
      <rPr>
        <sz val="10"/>
        <rFont val="Times New Roman"/>
        <charset val="204"/>
      </rPr>
      <t/>
    </r>
  </si>
  <si>
    <t>1569С</t>
  </si>
  <si>
    <r>
      <t>314-504-0501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СЦЭМ РК 8.04-11-2025</t>
    </r>
    <r>
      <rPr>
        <sz val="10"/>
        <rFont val="Times New Roman"/>
        <charset val="204"/>
      </rPr>
      <t/>
    </r>
  </si>
  <si>
    <t>1044С</t>
  </si>
  <si>
    <r>
      <t>314-502-0301</t>
    </r>
    <r>
      <rPr>
        <sz val="10"/>
        <rFont val="Times New Roman"/>
        <charset val="204"/>
      </rPr>
      <t xml:space="preserve"> 
</t>
    </r>
    <r>
      <rPr>
        <i/>
        <sz val="9"/>
        <rFont val="Times New Roman"/>
        <charset val="204"/>
      </rPr>
      <t>СЦЭМ РК 8.04-11-2025</t>
    </r>
    <r>
      <rPr>
        <sz val="10"/>
        <rFont val="Times New Roman"/>
        <charset val="204"/>
      </rPr>
      <t/>
    </r>
  </si>
  <si>
    <t>Всего строительные машины и механизмы</t>
  </si>
  <si>
    <t>СТРОИТЕЛЬНЫЕ МАТЕРИАЛЫ И КОНСТРУКЦИИ</t>
  </si>
  <si>
    <t>СТРОИТЕЛЬНЫЕ МАТЕРИАЛЫ И КОНСТРУКЦИИ (ЗАТРАТ 71,6556% ПРИ ПОРОГЕ 80%)</t>
  </si>
  <si>
    <t>237930С</t>
  </si>
  <si>
    <t>282743С</t>
  </si>
  <si>
    <t>СТРОИТЕЛЬНЫЕ МАТЕРИАЛЫ И КОНСТРУКЦИИ (ЗАТРАТ 16,4407% ПРИ ПОРОГЕ 15%)</t>
  </si>
  <si>
    <t>СТРОИТЕЛЬНЫЕ МАТЕРИАЛЫ И КОНСТРУКЦИИ (ЗАТРАТ 11,9036% ПРИ ПОРОГЕ 5%)</t>
  </si>
  <si>
    <t>220519С</t>
  </si>
  <si>
    <t>289319С</t>
  </si>
  <si>
    <t>289321С</t>
  </si>
  <si>
    <t>100533С</t>
  </si>
  <si>
    <t>274664С</t>
  </si>
  <si>
    <t>268164С</t>
  </si>
  <si>
    <t>277277С</t>
  </si>
  <si>
    <t>268149С</t>
  </si>
  <si>
    <t>287782С</t>
  </si>
  <si>
    <t>149219С</t>
  </si>
  <si>
    <t>242985С</t>
  </si>
  <si>
    <t>222775С</t>
  </si>
  <si>
    <t>154778С</t>
  </si>
  <si>
    <t>149372С</t>
  </si>
  <si>
    <t>309205С</t>
  </si>
  <si>
    <t>244660С</t>
  </si>
  <si>
    <t>146883С</t>
  </si>
  <si>
    <t>146693С</t>
  </si>
  <si>
    <t>315996С</t>
  </si>
  <si>
    <t>149365С</t>
  </si>
  <si>
    <t>Всего строительные материалы и конструкции</t>
  </si>
  <si>
    <t>"Утверждаю"</t>
  </si>
  <si>
    <t>____________________</t>
  </si>
  <si>
    <t>Комиссия в составе</t>
  </si>
  <si>
    <t xml:space="preserve">Форма 1 </t>
  </si>
  <si>
    <t>Заказчик</t>
  </si>
  <si>
    <t xml:space="preserve"> "Қаражал қаласының тұрғын үй-коммуналдық шаруашылығы, жолаушылар көлігі, автомобиль жолдары және тұрғын үй инспекциясы бөлімі" мемлекеттік мекемесі</t>
  </si>
  <si>
    <r>
      <t xml:space="preserve">  </t>
    </r>
    <r>
      <rPr>
        <b/>
        <sz val="10"/>
        <rFont val="Times New Roman Cyr"/>
        <family val="1"/>
        <charset val="204"/>
      </rPr>
      <t>Утвержден</t>
    </r>
  </si>
  <si>
    <t>Руководитель ___________________________Қален Б.П.</t>
  </si>
  <si>
    <t>Сметный расчет стоимости строительства в сумме</t>
  </si>
  <si>
    <t>тыс.тнг.</t>
  </si>
  <si>
    <t>в том числе:</t>
  </si>
  <si>
    <t>налог на добавленную стоимость</t>
  </si>
  <si>
    <t>(ссылка на документ об утверждении)</t>
  </si>
  <si>
    <t>СВОДНЫЙ СМЕТНЫЙ РАСЧЕТ СТОИМОСТИ СТРОИТЕЛЬСТВА</t>
  </si>
  <si>
    <t>Улытауская область,г.Каражал, Содержание уличного освещение г.Каражал.</t>
  </si>
  <si>
    <t>(наименование стройки)</t>
  </si>
  <si>
    <t>в ценах 01.01.2026 г.</t>
  </si>
  <si>
    <t>№
п/п</t>
  </si>
  <si>
    <t>Номера смет и расчетов, иные документы</t>
  </si>
  <si>
    <t>Наименование глав, объектов, работ и затрат</t>
  </si>
  <si>
    <t>Сметная стоимость, тыс. тенге</t>
  </si>
  <si>
    <t>Общая сметная стоимость, 
тыс. тенге</t>
  </si>
  <si>
    <t>Строительно-монтажных работ</t>
  </si>
  <si>
    <t>Оборудования, мебели и инвентаря</t>
  </si>
  <si>
    <t>Прочих работ и затрат</t>
  </si>
  <si>
    <t>Глава 2. Основные объекты строительства</t>
  </si>
  <si>
    <t>Всего по главе</t>
  </si>
  <si>
    <t>ИТОГО ПО ГЛАВАМ 1-7</t>
  </si>
  <si>
    <t>Глава 8. Затраты на организацию и управление строительством</t>
  </si>
  <si>
    <t>НДЦС РК 8.01-08-2022 пункт 8.2.65.2</t>
  </si>
  <si>
    <t>Сметная прибыль 5%</t>
  </si>
  <si>
    <t>Итого по части II в сметных ценах:</t>
  </si>
  <si>
    <t>Распределение итога по части II в сметных ценах по кварталам:</t>
  </si>
  <si>
    <t>в том числе на I квартал 2026 г., доля - 100 %</t>
  </si>
  <si>
    <t>Пересчет итогов по кварталам с учетом коэффициента (индекса)</t>
  </si>
  <si>
    <t>НДЦС РК 8.04-07-2025, таблица 2, разд. 3</t>
  </si>
  <si>
    <t>на I квартал 2026 г., доля - 100 %, к - 1,0192</t>
  </si>
  <si>
    <t>Итого по части II в прогнозных ценах:</t>
  </si>
  <si>
    <t>- в том числе на 2026 г.</t>
  </si>
  <si>
    <t>Расчет налога на добавленную стоимость в прогнозных ценах по кварталам строительства:</t>
  </si>
  <si>
    <t>Налоговый кодекс РК</t>
  </si>
  <si>
    <t>НДС на I квартал 2026 г. - 16%</t>
  </si>
  <si>
    <t>Итого налог на добавленную стоимость</t>
  </si>
  <si>
    <t>ИТОГО ПО СВОДНОМУ СМЕТНОМУ РАСЧЕТУ СТОИМОСТИ СТРОИТЕЛЬСТВА</t>
  </si>
  <si>
    <t>Составил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</si>
</sst>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#,##0.000"/>
    <numFmt numFmtId="165" formatCode="0.000"/>
    <numFmt numFmtId="166" formatCode="#,##0.0######"/>
    <numFmt numFmtId="167" formatCode="##0"/>
    <numFmt numFmtId="168" formatCode="#\ ##0.#######"/>
    <numFmt numFmtId="169" formatCode="#\ ###\ ##0.##"/>
    <numFmt numFmtId="170" formatCode="#\ ##0"/>
    <numFmt numFmtId="171" formatCode="#\ ###\ ##0"/>
    <numFmt numFmtId="172" formatCode="##0.###"/>
    <numFmt numFmtId="173" formatCode="#\ ##0.##"/>
    <numFmt numFmtId="174" formatCode="##0.#####"/>
    <numFmt numFmtId="175" formatCode="##0.#######"/>
    <numFmt numFmtId="176" formatCode="##0.####"/>
    <numFmt numFmtId="177" formatCode="##0.######"/>
    <numFmt numFmtId="178" formatCode="##0.##"/>
    <numFmt numFmtId="179" formatCode="0.0000"/>
    <numFmt numFmtId="180" formatCode="#\ ##0.#"/>
    <numFmt numFmtId="181" formatCode="#,##0.0##"/>
    <numFmt numFmtId="182" formatCode="#,##0.0####"/>
    <numFmt numFmtId="183" formatCode="#,##0.0#"/>
  </numFmts>
  <fonts count="65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color rgb="FF969696"/>
      <name val="Times New Roman Cyr"/>
      <family val="1"/>
      <charset val="204"/>
    </font>
    <font>
      <i/>
      <sz val="8"/>
      <color rgb="FF969696"/>
      <name val="Times New Roman Cyr"/>
      <family val="1"/>
      <charset val="204"/>
    </font>
    <font>
      <sz val="10"/>
      <color rgb="FF333333"/>
      <name val="Times New Roman Cyr"/>
      <family val="1"/>
      <charset val="204"/>
    </font>
    <font>
      <sz val="9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Arial"/>
      <family val="2"/>
      <charset val="204"/>
    </font>
    <font>
      <b/>
      <sz val="10"/>
      <name val="Times New Roman Cyr"/>
      <charset val="204"/>
    </font>
    <font>
      <b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 Cyr"/>
      <charset val="204"/>
    </font>
    <font>
      <sz val="11"/>
      <color rgb="FF808080"/>
      <name val="Times New Roman Cyr"/>
      <charset val="204"/>
    </font>
    <font>
      <i/>
      <sz val="9"/>
      <name val="Times New Roman Cyr"/>
      <charset val="204"/>
    </font>
    <font>
      <i/>
      <sz val="9"/>
      <color rgb="FF333333"/>
      <name val="Times New Roman Cyr"/>
      <charset val="204"/>
    </font>
    <font>
      <i/>
      <sz val="10"/>
      <color rgb="FF333333"/>
      <name val="Times New Roman Cyr"/>
      <charset val="204"/>
    </font>
    <font>
      <sz val="9"/>
      <color rgb="FF969696"/>
      <name val="Times New Roman Cyr"/>
      <charset val="204"/>
    </font>
    <font>
      <sz val="10"/>
      <name val="Times New Roman Cyr"/>
      <charset val="204"/>
    </font>
    <font>
      <b/>
      <sz val="10"/>
      <name val="Times New Roman Cyr"/>
      <family val="1"/>
      <charset val="204"/>
    </font>
    <font>
      <b/>
      <i/>
      <sz val="7.5"/>
      <name val="Times New Roman Cyr"/>
      <family val="1"/>
      <charset val="204"/>
    </font>
    <font>
      <sz val="9"/>
      <color rgb="FF808080"/>
      <name val="Times New Roman Cyr"/>
      <charset val="204"/>
    </font>
    <font>
      <sz val="9"/>
      <color rgb="FF333333"/>
      <name val="Times New Roman Cyr"/>
      <charset val="204"/>
    </font>
    <font>
      <sz val="9"/>
      <name val="Times New Roman Cyr"/>
      <charset val="204"/>
    </font>
    <font>
      <sz val="9"/>
      <color rgb="FF000080"/>
      <name val="Times New Roman Cyr"/>
      <charset val="204"/>
    </font>
    <font>
      <i/>
      <sz val="9"/>
      <color rgb="FF000080"/>
      <name val="Times New Roman Cyr"/>
      <charset val="204"/>
    </font>
    <font>
      <i/>
      <sz val="9"/>
      <color rgb="FF969696"/>
      <name val="Times New Roman Cyr"/>
      <charset val="204"/>
    </font>
    <font>
      <b/>
      <vertAlign val="superscript"/>
      <sz val="10"/>
      <name val="Times New Roman Cyr"/>
      <family val="1"/>
      <charset val="204"/>
    </font>
    <font>
      <vertAlign val="superscript"/>
      <sz val="9"/>
      <color indexed="18"/>
      <name val="Times New Roman Cyr"/>
      <charset val="204"/>
    </font>
    <font>
      <i/>
      <sz val="8"/>
      <color rgb="FF808080"/>
      <name val="Times New Roman Cyr"/>
      <charset val="204"/>
    </font>
    <font>
      <sz val="10"/>
      <color rgb="FF000000"/>
      <name val="Arial"/>
      <charset val="1"/>
    </font>
    <font>
      <i/>
      <sz val="8"/>
      <color rgb="FF808080"/>
      <name val="Arial Cyr"/>
      <charset val="204"/>
    </font>
    <font>
      <sz val="10"/>
      <color rgb="FF333333"/>
      <name val="Times New Roman"/>
      <charset val="204"/>
    </font>
    <font>
      <sz val="10"/>
      <color rgb="FFFFFFFF"/>
      <name val="Times New Roman"/>
      <charset val="204"/>
    </font>
    <font>
      <sz val="10"/>
      <color rgb="FF000000"/>
      <name val="Times New Roman"/>
      <charset val="204"/>
    </font>
    <font>
      <sz val="9"/>
      <color rgb="FFFFFFFF"/>
      <name val="Arial Cyr"/>
      <charset val="204"/>
    </font>
    <font>
      <sz val="9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u/>
      <sz val="12"/>
      <name val="Times New Roman"/>
      <charset val="204"/>
    </font>
    <font>
      <b/>
      <sz val="12"/>
      <name val="Times New Roman"/>
      <charset val="204"/>
    </font>
    <font>
      <sz val="8"/>
      <color rgb="FF000000"/>
      <name val="Times New Roman"/>
      <charset val="204"/>
    </font>
    <font>
      <sz val="9"/>
      <color rgb="FFFFFFFF"/>
      <name val="Times New Roman"/>
      <charset val="204"/>
    </font>
    <font>
      <b/>
      <sz val="11"/>
      <color rgb="FF000000"/>
      <name val="Times New Roman"/>
      <charset val="204"/>
    </font>
    <font>
      <sz val="10"/>
      <name val="Times New Roman"/>
      <charset val="204"/>
    </font>
    <font>
      <i/>
      <sz val="9"/>
      <name val="Times New Roman"/>
      <charset val="204"/>
    </font>
    <font>
      <b/>
      <sz val="10"/>
      <color rgb="FF000000"/>
      <name val="Arial Cyr"/>
      <charset val="204"/>
    </font>
    <font>
      <b/>
      <sz val="10"/>
      <color rgb="FF000000"/>
      <name val="Times New Roman"/>
      <charset val="204"/>
    </font>
    <font>
      <b/>
      <sz val="10"/>
      <color rgb="FFFFFFFF"/>
      <name val="Times New Roman"/>
      <charset val="204"/>
    </font>
    <font>
      <sz val="10"/>
      <color rgb="FFFFFFFF"/>
      <name val="Arial Cyr"/>
      <charset val="204"/>
    </font>
    <font>
      <sz val="10"/>
      <color rgb="FF000000"/>
      <name val="Times New Roman Cyr"/>
      <charset val="204"/>
    </font>
    <font>
      <sz val="10"/>
      <color rgb="FFFFFFFF"/>
      <name val="Times New Roman Cyr"/>
      <charset val="204"/>
    </font>
    <font>
      <b/>
      <sz val="12"/>
      <name val="Times New Roman Cyr"/>
      <charset val="204"/>
    </font>
    <font>
      <sz val="11"/>
      <name val="Times New Roman Cyr"/>
      <charset val="204"/>
    </font>
    <font>
      <sz val="10"/>
      <color rgb="FF000080"/>
      <name val="Times New Roman Cyr"/>
      <charset val="204"/>
    </font>
    <font>
      <b/>
      <sz val="9"/>
      <color rgb="FF000080"/>
      <name val="Times New Roman Cyr"/>
      <charset val="204"/>
    </font>
    <font>
      <sz val="11"/>
      <color rgb="FF000000"/>
      <name val="Times New Roman"/>
      <charset val="204"/>
    </font>
    <font>
      <sz val="11"/>
      <color rgb="FF333333"/>
      <name val="Times New Roman"/>
      <charset val="204"/>
    </font>
    <font>
      <sz val="10"/>
      <color rgb="FF000000"/>
      <name val="Arial Cyr"/>
      <charset val="204"/>
    </font>
    <font>
      <b/>
      <sz val="10"/>
      <color rgb="FF333333"/>
      <name val="Times New Roman"/>
      <charset val="204"/>
    </font>
    <font>
      <i/>
      <sz val="10"/>
      <color rgb="FF333333"/>
      <name val="Times New Roman"/>
      <charset val="204"/>
    </font>
    <font>
      <sz val="10"/>
      <color rgb="FF808080"/>
      <name val="Times New Roman Cyr"/>
      <family val="1"/>
      <charset val="204"/>
    </font>
    <font>
      <i/>
      <sz val="8"/>
      <name val="Arial"/>
      <family val="2"/>
      <charset val="204"/>
    </font>
    <font>
      <b/>
      <u/>
      <sz val="12"/>
      <name val="Times New Roman Cyr"/>
      <family val="1"/>
      <charset val="204"/>
    </font>
    <font>
      <b/>
      <u/>
      <sz val="10"/>
      <name val="Times New Roman Cyr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400000"/>
      </patternFill>
    </fill>
    <fill>
      <patternFill patternType="solid">
        <fgColor rgb="FFCCFFCC"/>
        <bgColor rgb="FF400000"/>
      </patternFill>
    </fill>
    <fill>
      <patternFill patternType="solid">
        <fgColor rgb="FFFFC1C1"/>
        <bgColor rgb="FF400000"/>
      </patternFill>
    </fill>
    <fill>
      <patternFill patternType="solid">
        <fgColor rgb="FFFFFFCC"/>
        <bgColor rgb="FF400000"/>
      </patternFill>
    </fill>
    <fill>
      <patternFill patternType="solid">
        <fgColor rgb="FFFFC1C1"/>
      </patternFill>
    </fill>
    <fill>
      <patternFill patternType="solid">
        <fgColor rgb="FFFFFFC1"/>
        <bgColor rgb="FF400000"/>
      </patternFill>
    </fill>
    <fill>
      <patternFill patternType="solid">
        <fgColor rgb="FFFFFFC1"/>
      </patternFill>
    </fill>
    <fill>
      <patternFill patternType="solid">
        <fgColor rgb="FFC1FFC1"/>
        <bgColor rgb="FF400000"/>
      </patternFill>
    </fill>
    <fill>
      <patternFill patternType="solid">
        <fgColor rgb="FFC1FFC1"/>
      </patternFill>
    </fill>
  </fills>
  <borders count="54">
    <border>
      <left/>
      <right/>
      <top/>
      <bottom/>
      <diagonal/>
    </border>
    <border>
      <left/>
      <right/>
      <top/>
      <bottom style="hair">
        <color rgb="FFC0C0C0"/>
      </bottom>
      <diagonal/>
    </border>
    <border>
      <left/>
      <right/>
      <top style="hair">
        <color rgb="FFC0C0C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hair">
        <color rgb="FFC0C0C0"/>
      </bottom>
      <diagonal/>
    </border>
    <border>
      <left/>
      <right/>
      <top style="thin">
        <color indexed="64"/>
      </top>
      <bottom style="hair">
        <color rgb="FFC0C0C0"/>
      </bottom>
      <diagonal/>
    </border>
    <border>
      <left/>
      <right style="hair">
        <color rgb="FF000000"/>
      </right>
      <top style="thin">
        <color indexed="64"/>
      </top>
      <bottom style="hair">
        <color rgb="FFC0C0C0"/>
      </bottom>
      <diagonal/>
    </border>
    <border>
      <left style="hair">
        <color rgb="FFC0C0C0"/>
      </left>
      <right/>
      <top/>
      <bottom style="hair">
        <color rgb="FFC0C0C0"/>
      </bottom>
      <diagonal/>
    </border>
    <border>
      <left/>
      <right/>
      <top/>
      <bottom style="thin">
        <color rgb="FFC0C0C0"/>
      </bottom>
      <diagonal/>
    </border>
    <border>
      <left style="dotted">
        <color rgb="FFC0C0C0"/>
      </left>
      <right style="hair">
        <color rgb="FFC0C0C0"/>
      </right>
      <top/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  <border>
      <left/>
      <right/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/>
      <diagonal/>
    </border>
    <border>
      <left/>
      <right style="hair">
        <color rgb="FFC0C0C0"/>
      </right>
      <top style="hair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ashed">
        <color rgb="FF333399"/>
      </top>
      <bottom style="hair">
        <color rgb="FF000000"/>
      </bottom>
      <diagonal/>
    </border>
    <border>
      <left/>
      <right style="hair">
        <color rgb="FF000000"/>
      </right>
      <top style="dashed">
        <color rgb="FF333399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C0C0C0"/>
      </left>
      <right style="hair">
        <color rgb="FFC0C0C0"/>
      </right>
      <top/>
      <bottom style="hair">
        <color rgb="FFC0C0C0"/>
      </bottom>
      <diagonal/>
    </border>
    <border>
      <left/>
      <right style="hair">
        <color rgb="FFC0C0C0"/>
      </right>
      <top/>
      <bottom style="hair">
        <color rgb="FFC0C0C0"/>
      </bottom>
      <diagonal/>
    </border>
  </borders>
  <cellStyleXfs count="3">
    <xf numFmtId="0" fontId="0" fillId="0" borderId="0"/>
    <xf numFmtId="0" fontId="1" fillId="0" borderId="0"/>
    <xf numFmtId="0" fontId="31" fillId="0" borderId="0"/>
  </cellStyleXfs>
  <cellXfs count="327">
    <xf numFmtId="0" fontId="0" fillId="0" borderId="0" xfId="0"/>
    <xf numFmtId="0" fontId="1" fillId="0" borderId="0" xfId="1" applyAlignment="1">
      <alignment vertical="top"/>
    </xf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left" wrapText="1" indent="1"/>
    </xf>
    <xf numFmtId="0" fontId="5" fillId="0" borderId="0" xfId="1" applyFont="1"/>
    <xf numFmtId="0" fontId="1" fillId="0" borderId="0" xfId="1" applyAlignment="1">
      <alignment wrapText="1"/>
    </xf>
    <xf numFmtId="0" fontId="1" fillId="0" borderId="0" xfId="1"/>
    <xf numFmtId="0" fontId="1" fillId="0" borderId="0" xfId="1" applyAlignment="1">
      <alignment horizontal="center"/>
    </xf>
    <xf numFmtId="0" fontId="6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 vertical="top" wrapText="1"/>
    </xf>
    <xf numFmtId="0" fontId="1" fillId="0" borderId="1" xfId="1" applyBorder="1"/>
    <xf numFmtId="164" fontId="10" fillId="0" borderId="1" xfId="1" applyNumberFormat="1" applyFont="1" applyBorder="1" applyAlignment="1">
      <alignment horizontal="right" shrinkToFit="1"/>
    </xf>
    <xf numFmtId="0" fontId="1" fillId="0" borderId="1" xfId="1" applyBorder="1" applyAlignment="1">
      <alignment horizontal="right"/>
    </xf>
    <xf numFmtId="0" fontId="4" fillId="0" borderId="0" xfId="1" applyFont="1" applyAlignment="1">
      <alignment horizontal="left" vertical="top" indent="2"/>
    </xf>
    <xf numFmtId="0" fontId="4" fillId="0" borderId="0" xfId="1" applyFont="1" applyAlignment="1">
      <alignment horizontal="center" vertical="top" shrinkToFit="1"/>
    </xf>
    <xf numFmtId="165" fontId="4" fillId="0" borderId="0" xfId="1" applyNumberFormat="1" applyFont="1" applyAlignment="1">
      <alignment horizontal="right" vertical="top"/>
    </xf>
    <xf numFmtId="0" fontId="4" fillId="0" borderId="0" xfId="1" applyFont="1" applyAlignment="1">
      <alignment vertical="top"/>
    </xf>
    <xf numFmtId="0" fontId="4" fillId="0" borderId="1" xfId="1" applyFont="1" applyBorder="1" applyAlignment="1">
      <alignment vertical="top"/>
    </xf>
    <xf numFmtId="165" fontId="4" fillId="0" borderId="1" xfId="1" applyNumberFormat="1" applyFont="1" applyBorder="1" applyAlignment="1">
      <alignment horizontal="right" vertical="top" shrinkToFit="1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vertical="top"/>
    </xf>
    <xf numFmtId="164" fontId="1" fillId="0" borderId="1" xfId="1" applyNumberFormat="1" applyBorder="1" applyAlignment="1">
      <alignment horizontal="right" vertical="top" shrinkToFit="1"/>
    </xf>
    <xf numFmtId="0" fontId="1" fillId="0" borderId="1" xfId="1" applyBorder="1" applyAlignment="1">
      <alignment horizontal="right" vertical="top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vertical="top" wrapText="1"/>
    </xf>
    <xf numFmtId="0" fontId="13" fillId="2" borderId="1" xfId="1" applyFont="1" applyFill="1" applyBorder="1" applyAlignment="1">
      <alignment horizontal="right" vertical="top" wrapText="1" indent="1"/>
    </xf>
    <xf numFmtId="0" fontId="12" fillId="2" borderId="10" xfId="1" applyFont="1" applyFill="1" applyBorder="1" applyAlignment="1">
      <alignment vertical="top" wrapText="1"/>
    </xf>
    <xf numFmtId="0" fontId="14" fillId="2" borderId="1" xfId="1" applyFont="1" applyFill="1" applyBorder="1" applyAlignment="1">
      <alignment horizontal="center" vertical="top" wrapText="1"/>
    </xf>
    <xf numFmtId="0" fontId="14" fillId="2" borderId="1" xfId="1" applyFont="1" applyFill="1" applyBorder="1" applyAlignment="1">
      <alignment horizontal="right" vertical="top" shrinkToFit="1"/>
    </xf>
    <xf numFmtId="3" fontId="12" fillId="2" borderId="11" xfId="1" applyNumberFormat="1" applyFont="1" applyFill="1" applyBorder="1" applyAlignment="1">
      <alignment horizontal="right" vertical="top" shrinkToFit="1"/>
    </xf>
    <xf numFmtId="0" fontId="15" fillId="2" borderId="12" xfId="1" applyFont="1" applyFill="1" applyBorder="1" applyAlignment="1">
      <alignment horizontal="center" vertical="top" wrapText="1"/>
    </xf>
    <xf numFmtId="0" fontId="15" fillId="2" borderId="13" xfId="1" applyFont="1" applyFill="1" applyBorder="1" applyAlignment="1">
      <alignment horizontal="left" vertical="top" wrapText="1"/>
    </xf>
    <xf numFmtId="0" fontId="16" fillId="2" borderId="13" xfId="1" applyFont="1" applyFill="1" applyBorder="1" applyAlignment="1">
      <alignment horizontal="left" vertical="top" wrapText="1" indent="2"/>
    </xf>
    <xf numFmtId="0" fontId="16" fillId="2" borderId="14" xfId="1" applyFont="1" applyFill="1" applyBorder="1" applyAlignment="1">
      <alignment horizontal="center" vertical="top" wrapText="1"/>
    </xf>
    <xf numFmtId="0" fontId="17" fillId="2" borderId="15" xfId="1" applyFont="1" applyFill="1" applyBorder="1" applyAlignment="1">
      <alignment horizontal="right" vertical="top" shrinkToFit="1"/>
    </xf>
    <xf numFmtId="3" fontId="17" fillId="2" borderId="15" xfId="1" applyNumberFormat="1" applyFont="1" applyFill="1" applyBorder="1" applyAlignment="1">
      <alignment horizontal="right" vertical="top" shrinkToFit="1"/>
    </xf>
    <xf numFmtId="0" fontId="5" fillId="2" borderId="12" xfId="1" applyFont="1" applyFill="1" applyBorder="1" applyAlignment="1">
      <alignment horizontal="center" vertical="top" wrapText="1"/>
    </xf>
    <xf numFmtId="0" fontId="18" fillId="2" borderId="13" xfId="1" applyFont="1" applyFill="1" applyBorder="1" applyAlignment="1">
      <alignment horizontal="left" vertical="top" wrapText="1" indent="1"/>
    </xf>
    <xf numFmtId="0" fontId="5" fillId="2" borderId="13" xfId="1" applyFont="1" applyFill="1" applyBorder="1" applyAlignment="1">
      <alignment horizontal="left" vertical="top" wrapText="1"/>
    </xf>
    <xf numFmtId="0" fontId="5" fillId="2" borderId="14" xfId="1" applyFont="1" applyFill="1" applyBorder="1" applyAlignment="1">
      <alignment horizontal="center" vertical="top" wrapText="1"/>
    </xf>
    <xf numFmtId="0" fontId="19" fillId="2" borderId="15" xfId="1" applyFont="1" applyFill="1" applyBorder="1" applyAlignment="1">
      <alignment horizontal="right" vertical="top" shrinkToFit="1"/>
    </xf>
    <xf numFmtId="3" fontId="19" fillId="2" borderId="15" xfId="1" applyNumberFormat="1" applyFont="1" applyFill="1" applyBorder="1" applyAlignment="1">
      <alignment horizontal="right" vertical="top" shrinkToFit="1"/>
    </xf>
    <xf numFmtId="0" fontId="20" fillId="0" borderId="16" xfId="1" applyFont="1" applyBorder="1" applyAlignment="1">
      <alignment horizontal="center" vertical="top" wrapText="1"/>
    </xf>
    <xf numFmtId="0" fontId="20" fillId="0" borderId="17" xfId="1" applyFont="1" applyBorder="1" applyAlignment="1">
      <alignment horizontal="left" vertical="top" wrapText="1"/>
    </xf>
    <xf numFmtId="0" fontId="20" fillId="0" borderId="17" xfId="1" applyFont="1" applyBorder="1" applyAlignment="1">
      <alignment horizontal="left" vertical="top" wrapText="1" indent="1"/>
    </xf>
    <xf numFmtId="0" fontId="20" fillId="0" borderId="17" xfId="1" applyFont="1" applyBorder="1" applyAlignment="1">
      <alignment horizontal="center" vertical="top" wrapText="1"/>
    </xf>
    <xf numFmtId="3" fontId="20" fillId="0" borderId="17" xfId="1" applyNumberFormat="1" applyFont="1" applyBorder="1" applyAlignment="1">
      <alignment horizontal="right" vertical="top" shrinkToFit="1"/>
    </xf>
    <xf numFmtId="0" fontId="20" fillId="0" borderId="0" xfId="1" applyFont="1" applyAlignment="1">
      <alignment vertical="top"/>
    </xf>
    <xf numFmtId="0" fontId="22" fillId="0" borderId="14" xfId="1" applyFont="1" applyBorder="1" applyAlignment="1">
      <alignment horizontal="right" vertical="top" wrapText="1"/>
    </xf>
    <xf numFmtId="0" fontId="22" fillId="0" borderId="15" xfId="1" applyFont="1" applyBorder="1" applyAlignment="1">
      <alignment horizontal="right" vertical="top" wrapText="1"/>
    </xf>
    <xf numFmtId="0" fontId="23" fillId="0" borderId="15" xfId="1" applyFont="1" applyBorder="1" applyAlignment="1">
      <alignment horizontal="left" vertical="top" wrapText="1" indent="3"/>
    </xf>
    <xf numFmtId="0" fontId="23" fillId="0" borderId="15" xfId="1" applyFont="1" applyBorder="1" applyAlignment="1">
      <alignment horizontal="center" vertical="top" wrapText="1"/>
    </xf>
    <xf numFmtId="0" fontId="23" fillId="0" borderId="15" xfId="1" applyFont="1" applyBorder="1" applyAlignment="1">
      <alignment horizontal="right" vertical="top" shrinkToFit="1"/>
    </xf>
    <xf numFmtId="2" fontId="23" fillId="0" borderId="15" xfId="1" applyNumberFormat="1" applyFont="1" applyBorder="1" applyAlignment="1">
      <alignment horizontal="right" vertical="top" shrinkToFit="1"/>
    </xf>
    <xf numFmtId="3" fontId="23" fillId="0" borderId="15" xfId="1" applyNumberFormat="1" applyFont="1" applyBorder="1" applyAlignment="1">
      <alignment horizontal="right" vertical="top" shrinkToFit="1"/>
    </xf>
    <xf numFmtId="0" fontId="24" fillId="0" borderId="15" xfId="1" applyFont="1" applyBorder="1" applyAlignment="1">
      <alignment horizontal="left" vertical="top" wrapText="1" indent="2"/>
    </xf>
    <xf numFmtId="0" fontId="24" fillId="0" borderId="15" xfId="1" applyFont="1" applyBorder="1" applyAlignment="1">
      <alignment horizontal="center" vertical="top" wrapText="1"/>
    </xf>
    <xf numFmtId="0" fontId="24" fillId="0" borderId="15" xfId="1" applyFont="1" applyBorder="1" applyAlignment="1">
      <alignment horizontal="right" vertical="top" shrinkToFit="1"/>
    </xf>
    <xf numFmtId="3" fontId="24" fillId="0" borderId="15" xfId="1" applyNumberFormat="1" applyFont="1" applyBorder="1" applyAlignment="1">
      <alignment horizontal="right" vertical="top" shrinkToFit="1"/>
    </xf>
    <xf numFmtId="0" fontId="18" fillId="0" borderId="14" xfId="1" applyFont="1" applyBorder="1" applyAlignment="1">
      <alignment horizontal="right" vertical="top" wrapText="1"/>
    </xf>
    <xf numFmtId="0" fontId="25" fillId="0" borderId="15" xfId="1" applyFont="1" applyBorder="1" applyAlignment="1">
      <alignment horizontal="center" vertical="top" wrapText="1"/>
    </xf>
    <xf numFmtId="0" fontId="25" fillId="0" borderId="15" xfId="1" applyFont="1" applyBorder="1" applyAlignment="1">
      <alignment horizontal="left" vertical="top" wrapText="1"/>
    </xf>
    <xf numFmtId="166" fontId="25" fillId="0" borderId="15" xfId="1" applyNumberFormat="1" applyFont="1" applyBorder="1" applyAlignment="1">
      <alignment horizontal="right" vertical="top" shrinkToFit="1"/>
    </xf>
    <xf numFmtId="3" fontId="25" fillId="0" borderId="15" xfId="1" applyNumberFormat="1" applyFont="1" applyBorder="1" applyAlignment="1">
      <alignment horizontal="right" vertical="top" shrinkToFit="1"/>
    </xf>
    <xf numFmtId="0" fontId="26" fillId="0" borderId="14" xfId="1" applyFont="1" applyBorder="1" applyAlignment="1">
      <alignment horizontal="center" vertical="top" wrapText="1"/>
    </xf>
    <xf numFmtId="0" fontId="27" fillId="0" borderId="15" xfId="1" applyFont="1" applyBorder="1" applyAlignment="1">
      <alignment horizontal="right" vertical="top" wrapText="1"/>
    </xf>
    <xf numFmtId="0" fontId="26" fillId="0" borderId="15" xfId="1" applyFont="1" applyBorder="1" applyAlignment="1">
      <alignment horizontal="right" vertical="top" wrapText="1" indent="1"/>
    </xf>
    <xf numFmtId="0" fontId="26" fillId="0" borderId="15" xfId="1" applyFont="1" applyBorder="1" applyAlignment="1">
      <alignment horizontal="center" vertical="top" wrapText="1"/>
    </xf>
    <xf numFmtId="166" fontId="26" fillId="0" borderId="15" xfId="1" applyNumberFormat="1" applyFont="1" applyBorder="1" applyAlignment="1">
      <alignment horizontal="right" vertical="top" shrinkToFit="1"/>
    </xf>
    <xf numFmtId="3" fontId="26" fillId="0" borderId="15" xfId="1" applyNumberFormat="1" applyFont="1" applyBorder="1" applyAlignment="1">
      <alignment horizontal="right" vertical="top" shrinkToFit="1"/>
    </xf>
    <xf numFmtId="166" fontId="20" fillId="0" borderId="17" xfId="1" applyNumberFormat="1" applyFont="1" applyBorder="1" applyAlignment="1">
      <alignment horizontal="right" vertical="top" shrinkToFit="1"/>
    </xf>
    <xf numFmtId="0" fontId="1" fillId="0" borderId="2" xfId="1" applyBorder="1" applyAlignment="1">
      <alignment horizontal="left" vertical="top" wrapText="1"/>
    </xf>
    <xf numFmtId="0" fontId="30" fillId="0" borderId="2" xfId="1" applyFont="1" applyBorder="1" applyAlignment="1">
      <alignment horizontal="center" vertical="top" wrapText="1"/>
    </xf>
    <xf numFmtId="0" fontId="31" fillId="0" borderId="0" xfId="2" applyProtection="1">
      <protection locked="0" hidden="1"/>
    </xf>
    <xf numFmtId="0" fontId="32" fillId="0" borderId="0" xfId="2" applyFont="1" applyAlignment="1" applyProtection="1">
      <alignment horizontal="right"/>
      <protection locked="0" hidden="1"/>
    </xf>
    <xf numFmtId="0" fontId="33" fillId="0" borderId="0" xfId="2" applyFont="1" applyAlignment="1" applyProtection="1">
      <alignment horizontal="right" vertical="top"/>
      <protection locked="0" hidden="1"/>
    </xf>
    <xf numFmtId="0" fontId="34" fillId="0" borderId="0" xfId="2" applyFont="1" applyAlignment="1" applyProtection="1">
      <alignment horizontal="right" vertical="top"/>
      <protection locked="0" hidden="1"/>
    </xf>
    <xf numFmtId="0" fontId="31" fillId="0" borderId="0" xfId="2"/>
    <xf numFmtId="0" fontId="35" fillId="0" borderId="0" xfId="2" applyFont="1" applyProtection="1">
      <protection locked="0" hidden="1"/>
    </xf>
    <xf numFmtId="0" fontId="35" fillId="0" borderId="0" xfId="2" applyFont="1" applyAlignment="1" applyProtection="1">
      <alignment vertical="top"/>
      <protection locked="0" hidden="1"/>
    </xf>
    <xf numFmtId="0" fontId="35" fillId="0" borderId="0" xfId="2" applyFont="1" applyAlignment="1" applyProtection="1">
      <alignment horizontal="left" vertical="top" wrapText="1"/>
      <protection locked="0" hidden="1"/>
    </xf>
    <xf numFmtId="0" fontId="36" fillId="0" borderId="0" xfId="2" applyFont="1" applyProtection="1">
      <protection locked="0" hidden="1"/>
    </xf>
    <xf numFmtId="0" fontId="37" fillId="0" borderId="0" xfId="2" applyFont="1" applyAlignment="1" applyProtection="1">
      <alignment vertical="top"/>
      <protection locked="0" hidden="1"/>
    </xf>
    <xf numFmtId="0" fontId="38" fillId="0" borderId="0" xfId="2" applyFont="1" applyAlignment="1" applyProtection="1">
      <alignment horizontal="center" vertical="top"/>
      <protection locked="0" hidden="1"/>
    </xf>
    <xf numFmtId="167" fontId="37" fillId="2" borderId="4" xfId="2" applyNumberFormat="1" applyFont="1" applyFill="1" applyBorder="1" applyAlignment="1" applyProtection="1">
      <alignment horizontal="center" vertical="center" wrapText="1"/>
      <protection locked="0" hidden="1"/>
    </xf>
    <xf numFmtId="167" fontId="37" fillId="2" borderId="5" xfId="2" applyNumberFormat="1" applyFont="1" applyFill="1" applyBorder="1" applyAlignment="1" applyProtection="1">
      <alignment horizontal="center" vertical="center" wrapText="1"/>
      <protection locked="0" hidden="1"/>
    </xf>
    <xf numFmtId="167" fontId="42" fillId="2" borderId="5" xfId="2" applyNumberFormat="1" applyFont="1" applyFill="1" applyBorder="1" applyAlignment="1" applyProtection="1">
      <alignment horizontal="center" vertical="center" wrapText="1"/>
      <protection locked="0" hidden="1"/>
    </xf>
    <xf numFmtId="167" fontId="35" fillId="0" borderId="21" xfId="2" applyNumberFormat="1" applyFont="1" applyBorder="1" applyAlignment="1" applyProtection="1">
      <alignment horizontal="center" vertical="top"/>
      <protection locked="0" hidden="1"/>
    </xf>
    <xf numFmtId="0" fontId="35" fillId="0" borderId="22" xfId="2" applyFont="1" applyBorder="1" applyAlignment="1" applyProtection="1">
      <alignment horizontal="center" vertical="top" wrapText="1"/>
      <protection locked="0" hidden="1"/>
    </xf>
    <xf numFmtId="0" fontId="35" fillId="0" borderId="22" xfId="2" applyFont="1" applyBorder="1" applyAlignment="1" applyProtection="1">
      <alignment horizontal="left" vertical="top" wrapText="1"/>
      <protection locked="0" hidden="1"/>
    </xf>
    <xf numFmtId="168" fontId="35" fillId="0" borderId="22" xfId="2" applyNumberFormat="1" applyFont="1" applyBorder="1" applyAlignment="1" applyProtection="1">
      <alignment horizontal="center" vertical="top"/>
      <protection locked="0" hidden="1"/>
    </xf>
    <xf numFmtId="167" fontId="35" fillId="0" borderId="22" xfId="2" applyNumberFormat="1" applyFont="1" applyBorder="1" applyAlignment="1" applyProtection="1">
      <alignment horizontal="center" vertical="top" shrinkToFit="1"/>
      <protection locked="0" hidden="1"/>
    </xf>
    <xf numFmtId="169" fontId="35" fillId="0" borderId="22" xfId="2" applyNumberFormat="1" applyFont="1" applyBorder="1" applyAlignment="1" applyProtection="1">
      <alignment horizontal="center" vertical="top" shrinkToFit="1"/>
      <protection locked="0" hidden="1"/>
    </xf>
    <xf numFmtId="0" fontId="34" fillId="0" borderId="22" xfId="2" applyFont="1" applyBorder="1" applyAlignment="1" applyProtection="1">
      <alignment horizontal="center" vertical="top" wrapText="1"/>
      <protection locked="0" hidden="1"/>
    </xf>
    <xf numFmtId="167" fontId="35" fillId="0" borderId="22" xfId="2" applyNumberFormat="1" applyFont="1" applyBorder="1" applyAlignment="1" applyProtection="1">
      <alignment horizontal="center" vertical="top"/>
      <protection locked="0" hidden="1"/>
    </xf>
    <xf numFmtId="170" fontId="35" fillId="0" borderId="22" xfId="2" applyNumberFormat="1" applyFont="1" applyBorder="1" applyAlignment="1" applyProtection="1">
      <alignment horizontal="center" vertical="top" shrinkToFit="1"/>
      <protection locked="0" hidden="1"/>
    </xf>
    <xf numFmtId="171" fontId="35" fillId="0" borderId="22" xfId="2" applyNumberFormat="1" applyFont="1" applyBorder="1" applyAlignment="1" applyProtection="1">
      <alignment horizontal="center" vertical="top" shrinkToFit="1"/>
      <protection locked="0" hidden="1"/>
    </xf>
    <xf numFmtId="172" fontId="35" fillId="0" borderId="22" xfId="2" applyNumberFormat="1" applyFont="1" applyBorder="1" applyAlignment="1" applyProtection="1">
      <alignment horizontal="center" vertical="top"/>
      <protection locked="0" hidden="1"/>
    </xf>
    <xf numFmtId="173" fontId="35" fillId="0" borderId="22" xfId="2" applyNumberFormat="1" applyFont="1" applyBorder="1" applyAlignment="1" applyProtection="1">
      <alignment horizontal="center" vertical="top" shrinkToFit="1"/>
      <protection locked="0" hidden="1"/>
    </xf>
    <xf numFmtId="174" fontId="35" fillId="0" borderId="22" xfId="2" applyNumberFormat="1" applyFont="1" applyBorder="1" applyAlignment="1" applyProtection="1">
      <alignment horizontal="center" vertical="top"/>
      <protection locked="0" hidden="1"/>
    </xf>
    <xf numFmtId="175" fontId="35" fillId="0" borderId="22" xfId="2" applyNumberFormat="1" applyFont="1" applyBorder="1" applyAlignment="1" applyProtection="1">
      <alignment horizontal="center" vertical="top"/>
      <protection locked="0" hidden="1"/>
    </xf>
    <xf numFmtId="176" fontId="35" fillId="0" borderId="22" xfId="2" applyNumberFormat="1" applyFont="1" applyBorder="1" applyAlignment="1" applyProtection="1">
      <alignment horizontal="center" vertical="top"/>
      <protection locked="0" hidden="1"/>
    </xf>
    <xf numFmtId="177" fontId="35" fillId="0" borderId="22" xfId="2" applyNumberFormat="1" applyFont="1" applyBorder="1" applyAlignment="1" applyProtection="1">
      <alignment horizontal="center" vertical="top"/>
      <protection locked="0" hidden="1"/>
    </xf>
    <xf numFmtId="178" fontId="35" fillId="0" borderId="22" xfId="2" applyNumberFormat="1" applyFont="1" applyBorder="1" applyAlignment="1" applyProtection="1">
      <alignment horizontal="center" vertical="top" shrinkToFit="1"/>
      <protection locked="0" hidden="1"/>
    </xf>
    <xf numFmtId="0" fontId="46" fillId="2" borderId="23" xfId="2" applyFont="1" applyFill="1" applyBorder="1" applyAlignment="1" applyProtection="1">
      <alignment vertical="top"/>
      <protection locked="0" hidden="1"/>
    </xf>
    <xf numFmtId="0" fontId="47" fillId="2" borderId="24" xfId="2" applyFont="1" applyFill="1" applyBorder="1" applyAlignment="1" applyProtection="1">
      <alignment horizontal="center" vertical="top"/>
      <protection locked="0" hidden="1"/>
    </xf>
    <xf numFmtId="0" fontId="47" fillId="2" borderId="24" xfId="2" applyFont="1" applyFill="1" applyBorder="1" applyAlignment="1" applyProtection="1">
      <alignment horizontal="left" vertical="top" wrapText="1"/>
      <protection locked="0" hidden="1"/>
    </xf>
    <xf numFmtId="0" fontId="47" fillId="2" borderId="24" xfId="2" applyFont="1" applyFill="1" applyBorder="1" applyAlignment="1" applyProtection="1">
      <alignment horizontal="center" vertical="top" wrapText="1"/>
      <protection locked="0" hidden="1"/>
    </xf>
    <xf numFmtId="0" fontId="47" fillId="2" borderId="24" xfId="2" applyFont="1" applyFill="1" applyBorder="1" applyAlignment="1" applyProtection="1">
      <alignment vertical="top" wrapText="1"/>
      <protection locked="0" hidden="1"/>
    </xf>
    <xf numFmtId="171" fontId="47" fillId="2" borderId="24" xfId="2" applyNumberFormat="1" applyFont="1" applyFill="1" applyBorder="1" applyAlignment="1" applyProtection="1">
      <alignment horizontal="center" vertical="top" shrinkToFit="1"/>
      <protection locked="0" hidden="1"/>
    </xf>
    <xf numFmtId="0" fontId="48" fillId="2" borderId="24" xfId="2" applyFont="1" applyFill="1" applyBorder="1" applyAlignment="1" applyProtection="1">
      <alignment vertical="top" wrapText="1"/>
      <protection locked="0" hidden="1"/>
    </xf>
    <xf numFmtId="0" fontId="31" fillId="0" borderId="19" xfId="2" applyBorder="1" applyAlignment="1" applyProtection="1">
      <alignment vertical="top"/>
      <protection locked="0" hidden="1"/>
    </xf>
    <xf numFmtId="0" fontId="35" fillId="0" borderId="20" xfId="2" applyFont="1" applyBorder="1" applyAlignment="1" applyProtection="1">
      <alignment horizontal="center" vertical="top"/>
      <protection locked="0" hidden="1"/>
    </xf>
    <xf numFmtId="0" fontId="31" fillId="0" borderId="20" xfId="2" applyBorder="1" applyAlignment="1" applyProtection="1">
      <alignment vertical="top"/>
      <protection locked="0" hidden="1"/>
    </xf>
    <xf numFmtId="0" fontId="31" fillId="0" borderId="20" xfId="2" applyBorder="1" applyAlignment="1" applyProtection="1">
      <alignment vertical="top" wrapText="1"/>
      <protection locked="0" hidden="1"/>
    </xf>
    <xf numFmtId="179" fontId="31" fillId="0" borderId="20" xfId="2" applyNumberFormat="1" applyBorder="1" applyAlignment="1" applyProtection="1">
      <alignment vertical="top"/>
      <protection locked="0" hidden="1"/>
    </xf>
    <xf numFmtId="179" fontId="49" fillId="0" borderId="20" xfId="2" applyNumberFormat="1" applyFont="1" applyBorder="1" applyAlignment="1" applyProtection="1">
      <alignment vertical="top"/>
      <protection locked="0" hidden="1"/>
    </xf>
    <xf numFmtId="169" fontId="47" fillId="2" borderId="24" xfId="2" applyNumberFormat="1" applyFont="1" applyFill="1" applyBorder="1" applyAlignment="1" applyProtection="1">
      <alignment horizontal="center" vertical="top" shrinkToFit="1"/>
      <protection locked="0" hidden="1"/>
    </xf>
    <xf numFmtId="0" fontId="50" fillId="0" borderId="25" xfId="2" applyFont="1" applyBorder="1" applyProtection="1">
      <protection locked="0" hidden="1"/>
    </xf>
    <xf numFmtId="0" fontId="50" fillId="0" borderId="26" xfId="2" applyFont="1" applyBorder="1" applyProtection="1">
      <protection locked="0" hidden="1"/>
    </xf>
    <xf numFmtId="0" fontId="31" fillId="0" borderId="27" xfId="2" applyBorder="1" applyProtection="1">
      <protection locked="0" hidden="1"/>
    </xf>
    <xf numFmtId="0" fontId="49" fillId="0" borderId="27" xfId="2" applyFont="1" applyBorder="1" applyProtection="1">
      <protection locked="0" hidden="1"/>
    </xf>
    <xf numFmtId="0" fontId="50" fillId="0" borderId="0" xfId="2" applyFont="1" applyProtection="1">
      <protection locked="0" hidden="1"/>
    </xf>
    <xf numFmtId="0" fontId="51" fillId="0" borderId="0" xfId="2" applyFont="1" applyProtection="1">
      <protection locked="0" hidden="1"/>
    </xf>
    <xf numFmtId="0" fontId="1" fillId="0" borderId="0" xfId="1" applyAlignment="1">
      <alignment horizontal="left" vertical="top"/>
    </xf>
    <xf numFmtId="0" fontId="52" fillId="0" borderId="0" xfId="1" applyFont="1" applyAlignment="1">
      <alignment vertical="top"/>
    </xf>
    <xf numFmtId="0" fontId="1" fillId="0" borderId="0" xfId="1" applyAlignment="1">
      <alignment horizontal="right" vertical="top"/>
    </xf>
    <xf numFmtId="0" fontId="8" fillId="0" borderId="0" xfId="1" applyFont="1" applyAlignment="1">
      <alignment vertical="top" wrapText="1"/>
    </xf>
    <xf numFmtId="0" fontId="5" fillId="2" borderId="28" xfId="1" applyFont="1" applyFill="1" applyBorder="1" applyAlignment="1">
      <alignment horizontal="center" vertical="center" wrapText="1"/>
    </xf>
    <xf numFmtId="0" fontId="6" fillId="3" borderId="32" xfId="1" applyFont="1" applyFill="1" applyBorder="1" applyAlignment="1">
      <alignment wrapText="1"/>
    </xf>
    <xf numFmtId="0" fontId="20" fillId="0" borderId="33" xfId="1" applyFont="1" applyBorder="1" applyAlignment="1">
      <alignment horizontal="center" vertical="top" wrapText="1"/>
    </xf>
    <xf numFmtId="0" fontId="20" fillId="0" borderId="34" xfId="1" applyFont="1" applyBorder="1" applyAlignment="1">
      <alignment horizontal="left" vertical="top" wrapText="1"/>
    </xf>
    <xf numFmtId="0" fontId="20" fillId="0" borderId="34" xfId="1" applyFont="1" applyBorder="1" applyAlignment="1">
      <alignment horizontal="center" vertical="top" wrapText="1"/>
    </xf>
    <xf numFmtId="0" fontId="20" fillId="0" borderId="34" xfId="1" applyFont="1" applyBorder="1" applyAlignment="1">
      <alignment horizontal="center" vertical="top"/>
    </xf>
    <xf numFmtId="2" fontId="20" fillId="0" borderId="34" xfId="1" applyNumberFormat="1" applyFont="1" applyBorder="1" applyAlignment="1">
      <alignment horizontal="left" vertical="top" wrapText="1" indent="1"/>
    </xf>
    <xf numFmtId="49" fontId="25" fillId="0" borderId="35" xfId="1" applyNumberFormat="1" applyFont="1" applyBorder="1" applyAlignment="1">
      <alignment horizontal="center" vertical="top" wrapText="1"/>
    </xf>
    <xf numFmtId="0" fontId="25" fillId="0" borderId="32" xfId="1" applyFont="1" applyBorder="1" applyAlignment="1">
      <alignment horizontal="left" vertical="top" wrapText="1" indent="1"/>
    </xf>
    <xf numFmtId="0" fontId="25" fillId="0" borderId="32" xfId="1" applyFont="1" applyBorder="1" applyAlignment="1">
      <alignment horizontal="center" vertical="top" wrapText="1"/>
    </xf>
    <xf numFmtId="2" fontId="25" fillId="0" borderId="32" xfId="1" applyNumberFormat="1" applyFont="1" applyBorder="1" applyAlignment="1">
      <alignment horizontal="left" vertical="top" wrapText="1" indent="2"/>
    </xf>
    <xf numFmtId="0" fontId="54" fillId="0" borderId="0" xfId="1" applyFont="1" applyAlignment="1">
      <alignment vertical="top"/>
    </xf>
    <xf numFmtId="0" fontId="55" fillId="0" borderId="36" xfId="1" applyFont="1" applyBorder="1" applyAlignment="1">
      <alignment horizontal="center" vertical="top" wrapText="1"/>
    </xf>
    <xf numFmtId="0" fontId="55" fillId="0" borderId="37" xfId="1" applyFont="1" applyBorder="1" applyAlignment="1">
      <alignment horizontal="left" vertical="top" wrapText="1"/>
    </xf>
    <xf numFmtId="0" fontId="55" fillId="0" borderId="37" xfId="1" applyFont="1" applyBorder="1" applyAlignment="1">
      <alignment horizontal="center" vertical="top" wrapText="1"/>
    </xf>
    <xf numFmtId="0" fontId="55" fillId="0" borderId="37" xfId="1" applyFont="1" applyBorder="1" applyAlignment="1">
      <alignment horizontal="center" vertical="top"/>
    </xf>
    <xf numFmtId="2" fontId="55" fillId="0" borderId="37" xfId="1" applyNumberFormat="1" applyFont="1" applyBorder="1" applyAlignment="1">
      <alignment horizontal="left" vertical="top" wrapText="1" indent="1"/>
    </xf>
    <xf numFmtId="0" fontId="10" fillId="0" borderId="0" xfId="1" applyFont="1" applyAlignment="1">
      <alignment vertical="top"/>
    </xf>
    <xf numFmtId="166" fontId="55" fillId="0" borderId="37" xfId="1" applyNumberFormat="1" applyFont="1" applyBorder="1" applyAlignment="1">
      <alignment horizontal="center" vertical="top"/>
    </xf>
    <xf numFmtId="0" fontId="1" fillId="0" borderId="39" xfId="1" applyBorder="1" applyAlignment="1">
      <alignment vertical="top" wrapText="1"/>
    </xf>
    <xf numFmtId="0" fontId="1" fillId="0" borderId="0" xfId="1" applyAlignment="1">
      <alignment vertical="top" wrapText="1"/>
    </xf>
    <xf numFmtId="0" fontId="56" fillId="0" borderId="0" xfId="2" applyFont="1" applyAlignment="1" applyProtection="1">
      <alignment vertical="top"/>
      <protection locked="0" hidden="1"/>
    </xf>
    <xf numFmtId="0" fontId="43" fillId="0" borderId="0" xfId="2" applyFont="1" applyAlignment="1" applyProtection="1">
      <alignment vertical="top"/>
      <protection locked="0" hidden="1"/>
    </xf>
    <xf numFmtId="0" fontId="57" fillId="0" borderId="0" xfId="2" applyFont="1" applyAlignment="1" applyProtection="1">
      <alignment horizontal="right" vertical="top"/>
      <protection locked="0" hidden="1"/>
    </xf>
    <xf numFmtId="0" fontId="56" fillId="0" borderId="0" xfId="2" applyFont="1" applyAlignment="1" applyProtection="1">
      <alignment vertical="top" wrapText="1"/>
      <protection locked="0" hidden="1"/>
    </xf>
    <xf numFmtId="0" fontId="35" fillId="0" borderId="0" xfId="2" applyFont="1" applyAlignment="1" applyProtection="1">
      <alignment horizontal="right" vertical="top"/>
      <protection locked="0" hidden="1"/>
    </xf>
    <xf numFmtId="0" fontId="43" fillId="0" borderId="0" xfId="2" applyFont="1" applyAlignment="1" applyProtection="1">
      <alignment horizontal="right" vertical="top"/>
      <protection locked="0" hidden="1"/>
    </xf>
    <xf numFmtId="0" fontId="58" fillId="0" borderId="0" xfId="2" applyFont="1" applyAlignment="1" applyProtection="1">
      <alignment vertical="top"/>
      <protection locked="0" hidden="1"/>
    </xf>
    <xf numFmtId="0" fontId="58" fillId="0" borderId="0" xfId="2" applyFont="1" applyProtection="1">
      <protection locked="0" hidden="1"/>
    </xf>
    <xf numFmtId="0" fontId="56" fillId="0" borderId="0" xfId="2" applyFont="1" applyAlignment="1" applyProtection="1">
      <alignment horizontal="right" vertical="top" wrapText="1"/>
      <protection locked="0" hidden="1"/>
    </xf>
    <xf numFmtId="0" fontId="37" fillId="4" borderId="5" xfId="2" applyFont="1" applyFill="1" applyBorder="1" applyAlignment="1" applyProtection="1">
      <alignment horizontal="center" vertical="distributed" wrapText="1"/>
      <protection locked="0" hidden="1"/>
    </xf>
    <xf numFmtId="0" fontId="37" fillId="2" borderId="41" xfId="2" applyFont="1" applyFill="1" applyBorder="1" applyAlignment="1" applyProtection="1">
      <alignment horizontal="center" vertical="center" wrapText="1"/>
      <protection locked="0" hidden="1"/>
    </xf>
    <xf numFmtId="167" fontId="37" fillId="2" borderId="40" xfId="2" applyNumberFormat="1" applyFont="1" applyFill="1" applyBorder="1" applyAlignment="1" applyProtection="1">
      <alignment horizontal="center" vertical="center" wrapText="1"/>
      <protection locked="0" hidden="1"/>
    </xf>
    <xf numFmtId="167" fontId="35" fillId="0" borderId="21" xfId="2" applyNumberFormat="1" applyFont="1" applyBorder="1" applyAlignment="1" applyProtection="1">
      <alignment horizontal="center"/>
      <protection locked="0" hidden="1"/>
    </xf>
    <xf numFmtId="0" fontId="35" fillId="0" borderId="22" xfId="2" applyFont="1" applyBorder="1" applyAlignment="1" applyProtection="1">
      <alignment horizontal="center" wrapText="1"/>
      <protection locked="0" hidden="1"/>
    </xf>
    <xf numFmtId="0" fontId="35" fillId="0" borderId="22" xfId="2" applyFont="1" applyBorder="1" applyAlignment="1" applyProtection="1">
      <alignment horizontal="left" wrapText="1"/>
      <protection locked="0" hidden="1"/>
    </xf>
    <xf numFmtId="172" fontId="35" fillId="0" borderId="22" xfId="2" applyNumberFormat="1" applyFont="1" applyBorder="1" applyAlignment="1" applyProtection="1">
      <alignment horizontal="right" shrinkToFit="1"/>
      <protection locked="0" hidden="1"/>
    </xf>
    <xf numFmtId="170" fontId="35" fillId="0" borderId="42" xfId="2" applyNumberFormat="1" applyFont="1" applyBorder="1" applyAlignment="1" applyProtection="1">
      <alignment horizontal="right" shrinkToFit="1"/>
      <protection locked="0" hidden="1"/>
    </xf>
    <xf numFmtId="0" fontId="35" fillId="0" borderId="42" xfId="2" applyFont="1" applyBorder="1" applyAlignment="1" applyProtection="1">
      <alignment horizontal="right" shrinkToFit="1"/>
      <protection locked="0" hidden="1"/>
    </xf>
    <xf numFmtId="171" fontId="35" fillId="0" borderId="22" xfId="2" applyNumberFormat="1" applyFont="1" applyBorder="1" applyAlignment="1" applyProtection="1">
      <alignment horizontal="right" shrinkToFit="1"/>
      <protection locked="0" hidden="1"/>
    </xf>
    <xf numFmtId="0" fontId="35" fillId="0" borderId="43" xfId="2" applyFont="1" applyBorder="1" applyAlignment="1" applyProtection="1">
      <alignment horizontal="center" vertical="top"/>
      <protection locked="0" hidden="1"/>
    </xf>
    <xf numFmtId="0" fontId="35" fillId="0" borderId="44" xfId="2" applyFont="1" applyBorder="1" applyAlignment="1" applyProtection="1">
      <alignment horizontal="center" vertical="top" wrapText="1"/>
      <protection locked="0" hidden="1"/>
    </xf>
    <xf numFmtId="0" fontId="35" fillId="0" borderId="44" xfId="2" applyFont="1" applyBorder="1" applyAlignment="1" applyProtection="1">
      <alignment horizontal="left" vertical="top" wrapText="1"/>
      <protection locked="0" hidden="1"/>
    </xf>
    <xf numFmtId="0" fontId="35" fillId="0" borderId="44" xfId="2" applyFont="1" applyBorder="1" applyAlignment="1" applyProtection="1">
      <alignment horizontal="right" vertical="top" shrinkToFit="1"/>
      <protection locked="0" hidden="1"/>
    </xf>
    <xf numFmtId="0" fontId="35" fillId="0" borderId="44" xfId="2" applyFont="1" applyBorder="1" applyAlignment="1" applyProtection="1">
      <alignment horizontal="center" vertical="top" shrinkToFit="1"/>
      <protection locked="0" hidden="1"/>
    </xf>
    <xf numFmtId="169" fontId="35" fillId="0" borderId="44" xfId="2" applyNumberFormat="1" applyFont="1" applyBorder="1" applyAlignment="1" applyProtection="1">
      <alignment horizontal="right" vertical="top" shrinkToFit="1"/>
      <protection locked="0" hidden="1"/>
    </xf>
    <xf numFmtId="176" fontId="35" fillId="0" borderId="22" xfId="2" applyNumberFormat="1" applyFont="1" applyBorder="1" applyAlignment="1" applyProtection="1">
      <alignment horizontal="right" shrinkToFit="1"/>
      <protection locked="0" hidden="1"/>
    </xf>
    <xf numFmtId="173" fontId="35" fillId="0" borderId="44" xfId="2" applyNumberFormat="1" applyFont="1" applyBorder="1" applyAlignment="1" applyProtection="1">
      <alignment horizontal="right" vertical="top" shrinkToFit="1"/>
      <protection locked="0" hidden="1"/>
    </xf>
    <xf numFmtId="175" fontId="35" fillId="0" borderId="22" xfId="2" applyNumberFormat="1" applyFont="1" applyBorder="1" applyAlignment="1" applyProtection="1">
      <alignment horizontal="right" shrinkToFit="1"/>
      <protection locked="0" hidden="1"/>
    </xf>
    <xf numFmtId="170" fontId="35" fillId="0" borderId="22" xfId="2" applyNumberFormat="1" applyFont="1" applyBorder="1" applyAlignment="1" applyProtection="1">
      <alignment horizontal="right" shrinkToFit="1"/>
      <protection locked="0" hidden="1"/>
    </xf>
    <xf numFmtId="180" fontId="35" fillId="0" borderId="44" xfId="2" applyNumberFormat="1" applyFont="1" applyBorder="1" applyAlignment="1" applyProtection="1">
      <alignment horizontal="right" vertical="top" shrinkToFit="1"/>
      <protection locked="0" hidden="1"/>
    </xf>
    <xf numFmtId="174" fontId="35" fillId="0" borderId="22" xfId="2" applyNumberFormat="1" applyFont="1" applyBorder="1" applyAlignment="1" applyProtection="1">
      <alignment horizontal="right" shrinkToFit="1"/>
      <protection locked="0" hidden="1"/>
    </xf>
    <xf numFmtId="177" fontId="35" fillId="0" borderId="22" xfId="2" applyNumberFormat="1" applyFont="1" applyBorder="1" applyAlignment="1" applyProtection="1">
      <alignment horizontal="right" shrinkToFit="1"/>
      <protection locked="0" hidden="1"/>
    </xf>
    <xf numFmtId="0" fontId="47" fillId="4" borderId="23" xfId="2" applyFont="1" applyFill="1" applyBorder="1" applyAlignment="1" applyProtection="1">
      <alignment horizontal="center" vertical="center"/>
      <protection locked="0" hidden="1"/>
    </xf>
    <xf numFmtId="0" fontId="47" fillId="4" borderId="24" xfId="2" applyFont="1" applyFill="1" applyBorder="1" applyAlignment="1" applyProtection="1">
      <alignment horizontal="center" vertical="center" wrapText="1"/>
      <protection locked="0" hidden="1"/>
    </xf>
    <xf numFmtId="0" fontId="47" fillId="4" borderId="24" xfId="2" applyFont="1" applyFill="1" applyBorder="1" applyAlignment="1" applyProtection="1">
      <alignment horizontal="center" vertical="top" wrapText="1"/>
      <protection locked="0" hidden="1"/>
    </xf>
    <xf numFmtId="0" fontId="47" fillId="4" borderId="24" xfId="2" applyFont="1" applyFill="1" applyBorder="1" applyAlignment="1" applyProtection="1">
      <alignment horizontal="left" vertical="center" wrapText="1"/>
      <protection locked="0" hidden="1"/>
    </xf>
    <xf numFmtId="0" fontId="47" fillId="4" borderId="24" xfId="2" applyFont="1" applyFill="1" applyBorder="1" applyAlignment="1" applyProtection="1">
      <alignment horizontal="right" vertical="center" shrinkToFit="1"/>
      <protection locked="0" hidden="1"/>
    </xf>
    <xf numFmtId="171" fontId="47" fillId="4" borderId="24" xfId="2" applyNumberFormat="1" applyFont="1" applyFill="1" applyBorder="1" applyAlignment="1" applyProtection="1">
      <alignment horizontal="right" vertical="center" shrinkToFit="1"/>
      <protection locked="0" hidden="1"/>
    </xf>
    <xf numFmtId="176" fontId="47" fillId="4" borderId="24" xfId="2" applyNumberFormat="1" applyFont="1" applyFill="1" applyBorder="1" applyAlignment="1" applyProtection="1">
      <alignment horizontal="right" vertical="center" shrinkToFit="1"/>
      <protection locked="0" hidden="1"/>
    </xf>
    <xf numFmtId="0" fontId="47" fillId="0" borderId="23" xfId="2" applyFont="1" applyBorder="1" applyAlignment="1" applyProtection="1">
      <alignment horizontal="center" vertical="center"/>
      <protection locked="0" hidden="1"/>
    </xf>
    <xf numFmtId="0" fontId="47" fillId="0" borderId="24" xfId="2" applyFont="1" applyBorder="1" applyAlignment="1" applyProtection="1">
      <alignment horizontal="center" vertical="center" wrapText="1"/>
      <protection locked="0" hidden="1"/>
    </xf>
    <xf numFmtId="0" fontId="47" fillId="0" borderId="24" xfId="2" applyFont="1" applyBorder="1" applyAlignment="1" applyProtection="1">
      <alignment horizontal="center" vertical="top" wrapText="1"/>
      <protection locked="0" hidden="1"/>
    </xf>
    <xf numFmtId="0" fontId="47" fillId="0" borderId="24" xfId="2" applyFont="1" applyBorder="1" applyAlignment="1" applyProtection="1">
      <alignment horizontal="left" vertical="center" wrapText="1"/>
      <protection locked="0" hidden="1"/>
    </xf>
    <xf numFmtId="0" fontId="47" fillId="0" borderId="24" xfId="2" applyFont="1" applyBorder="1" applyAlignment="1" applyProtection="1">
      <alignment horizontal="center" vertical="center"/>
      <protection locked="0" hidden="1"/>
    </xf>
    <xf numFmtId="0" fontId="47" fillId="0" borderId="24" xfId="2" applyFont="1" applyBorder="1" applyAlignment="1" applyProtection="1">
      <alignment horizontal="right" vertical="center" shrinkToFit="1"/>
      <protection locked="0" hidden="1"/>
    </xf>
    <xf numFmtId="0" fontId="47" fillId="5" borderId="24" xfId="2" applyFont="1" applyFill="1" applyBorder="1" applyAlignment="1" applyProtection="1">
      <alignment horizontal="center" vertical="center" shrinkToFit="1"/>
      <protection locked="0" hidden="1"/>
    </xf>
    <xf numFmtId="178" fontId="35" fillId="0" borderId="22" xfId="2" applyNumberFormat="1" applyFont="1" applyBorder="1" applyAlignment="1" applyProtection="1">
      <alignment horizontal="right" shrinkToFit="1"/>
      <protection locked="0" hidden="1"/>
    </xf>
    <xf numFmtId="170" fontId="35" fillId="8" borderId="42" xfId="2" applyNumberFormat="1" applyFont="1" applyFill="1" applyBorder="1" applyAlignment="1" applyProtection="1">
      <alignment horizontal="right" shrinkToFit="1"/>
      <protection locked="0" hidden="1"/>
    </xf>
    <xf numFmtId="170" fontId="35" fillId="10" borderId="42" xfId="2" applyNumberFormat="1" applyFont="1" applyFill="1" applyBorder="1" applyAlignment="1" applyProtection="1">
      <alignment horizontal="right" shrinkToFit="1"/>
      <protection locked="0" hidden="1"/>
    </xf>
    <xf numFmtId="170" fontId="35" fillId="12" borderId="42" xfId="2" applyNumberFormat="1" applyFont="1" applyFill="1" applyBorder="1" applyAlignment="1" applyProtection="1">
      <alignment horizontal="right" shrinkToFit="1"/>
      <protection locked="0" hidden="1"/>
    </xf>
    <xf numFmtId="167" fontId="35" fillId="0" borderId="42" xfId="2" applyNumberFormat="1" applyFont="1" applyBorder="1" applyAlignment="1" applyProtection="1">
      <alignment horizontal="right" shrinkToFit="1"/>
      <protection locked="0" hidden="1"/>
    </xf>
    <xf numFmtId="0" fontId="35" fillId="12" borderId="42" xfId="2" applyFont="1" applyFill="1" applyBorder="1" applyAlignment="1" applyProtection="1">
      <alignment horizontal="right" shrinkToFit="1"/>
      <protection locked="0" hidden="1"/>
    </xf>
    <xf numFmtId="167" fontId="35" fillId="0" borderId="22" xfId="2" applyNumberFormat="1" applyFont="1" applyBorder="1" applyAlignment="1" applyProtection="1">
      <alignment horizontal="right" shrinkToFit="1"/>
      <protection locked="0" hidden="1"/>
    </xf>
    <xf numFmtId="178" fontId="35" fillId="0" borderId="44" xfId="2" applyNumberFormat="1" applyFont="1" applyBorder="1" applyAlignment="1" applyProtection="1">
      <alignment horizontal="right" vertical="top" shrinkToFit="1"/>
      <protection locked="0" hidden="1"/>
    </xf>
    <xf numFmtId="170" fontId="47" fillId="4" borderId="24" xfId="2" applyNumberFormat="1" applyFont="1" applyFill="1" applyBorder="1" applyAlignment="1" applyProtection="1">
      <alignment horizontal="right" vertical="center" shrinkToFit="1"/>
      <protection locked="0" hidden="1"/>
    </xf>
    <xf numFmtId="168" fontId="35" fillId="0" borderId="22" xfId="2" applyNumberFormat="1" applyFont="1" applyBorder="1" applyAlignment="1" applyProtection="1">
      <alignment horizontal="right" shrinkToFit="1"/>
      <protection locked="0" hidden="1"/>
    </xf>
    <xf numFmtId="0" fontId="35" fillId="8" borderId="42" xfId="2" applyFont="1" applyFill="1" applyBorder="1" applyAlignment="1" applyProtection="1">
      <alignment horizontal="right" shrinkToFit="1"/>
      <protection locked="0" hidden="1"/>
    </xf>
    <xf numFmtId="0" fontId="35" fillId="10" borderId="42" xfId="2" applyFont="1" applyFill="1" applyBorder="1" applyAlignment="1" applyProtection="1">
      <alignment horizontal="right" shrinkToFit="1"/>
      <protection locked="0" hidden="1"/>
    </xf>
    <xf numFmtId="0" fontId="35" fillId="0" borderId="0" xfId="2" applyFont="1" applyAlignment="1" applyProtection="1">
      <alignment horizontal="center" vertical="center"/>
      <protection locked="0" hidden="1"/>
    </xf>
    <xf numFmtId="0" fontId="35" fillId="0" borderId="0" xfId="2" applyFont="1" applyAlignment="1" applyProtection="1">
      <alignment horizontal="center" vertical="center" wrapText="1"/>
      <protection locked="0" hidden="1"/>
    </xf>
    <xf numFmtId="0" fontId="35" fillId="0" borderId="0" xfId="2" applyFont="1" applyAlignment="1" applyProtection="1">
      <alignment horizontal="center" vertical="top" wrapText="1"/>
      <protection locked="0" hidden="1"/>
    </xf>
    <xf numFmtId="0" fontId="35" fillId="0" borderId="0" xfId="2" applyFont="1" applyAlignment="1" applyProtection="1">
      <alignment horizontal="left" vertical="center"/>
      <protection locked="0" hidden="1"/>
    </xf>
    <xf numFmtId="0" fontId="35" fillId="0" borderId="0" xfId="2" applyFont="1" applyAlignment="1" applyProtection="1">
      <alignment horizontal="right" vertical="center" shrinkToFit="1"/>
      <protection locked="0" hidden="1"/>
    </xf>
    <xf numFmtId="0" fontId="50" fillId="0" borderId="27" xfId="2" applyFont="1" applyBorder="1" applyProtection="1">
      <protection locked="0" hidden="1"/>
    </xf>
    <xf numFmtId="0" fontId="1" fillId="0" borderId="0" xfId="1" applyAlignment="1">
      <alignment vertical="center"/>
    </xf>
    <xf numFmtId="0" fontId="61" fillId="0" borderId="0" xfId="1" applyFont="1" applyAlignment="1">
      <alignment horizontal="right" vertical="center"/>
    </xf>
    <xf numFmtId="0" fontId="10" fillId="0" borderId="1" xfId="1" applyFont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0" xfId="1" applyAlignment="1">
      <alignment horizontal="right" vertical="center"/>
    </xf>
    <xf numFmtId="0" fontId="10" fillId="0" borderId="0" xfId="1" applyFont="1" applyAlignment="1">
      <alignment vertical="center"/>
    </xf>
    <xf numFmtId="181" fontId="1" fillId="0" borderId="1" xfId="1" applyNumberFormat="1" applyBorder="1" applyAlignment="1">
      <alignment horizontal="right" vertical="center"/>
    </xf>
    <xf numFmtId="0" fontId="1" fillId="0" borderId="1" xfId="1" applyBorder="1" applyAlignment="1">
      <alignment horizontal="right" vertical="center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1" fillId="0" borderId="1" xfId="1" applyBorder="1" applyAlignment="1">
      <alignment horizontal="left" vertical="center"/>
    </xf>
    <xf numFmtId="0" fontId="11" fillId="2" borderId="49" xfId="1" applyFont="1" applyFill="1" applyBorder="1" applyAlignment="1">
      <alignment horizontal="center" vertical="center" wrapText="1"/>
    </xf>
    <xf numFmtId="0" fontId="11" fillId="2" borderId="50" xfId="1" applyFont="1" applyFill="1" applyBorder="1" applyAlignment="1">
      <alignment horizontal="center" vertical="center" wrapText="1"/>
    </xf>
    <xf numFmtId="0" fontId="11" fillId="2" borderId="51" xfId="1" applyFont="1" applyFill="1" applyBorder="1" applyAlignment="1">
      <alignment horizontal="center" vertical="center" wrapText="1"/>
    </xf>
    <xf numFmtId="0" fontId="1" fillId="0" borderId="52" xfId="1" applyBorder="1" applyAlignment="1">
      <alignment horizontal="center" vertical="top" wrapText="1"/>
    </xf>
    <xf numFmtId="0" fontId="1" fillId="0" borderId="53" xfId="1" applyBorder="1" applyAlignment="1">
      <alignment horizontal="left" vertical="top" wrapText="1"/>
    </xf>
    <xf numFmtId="166" fontId="1" fillId="0" borderId="53" xfId="1" applyNumberFormat="1" applyBorder="1" applyAlignment="1">
      <alignment horizontal="center" vertical="top" shrinkToFit="1"/>
    </xf>
    <xf numFmtId="0" fontId="1" fillId="0" borderId="53" xfId="1" applyBorder="1" applyAlignment="1">
      <alignment horizontal="center" vertical="top" shrinkToFit="1"/>
    </xf>
    <xf numFmtId="2" fontId="1" fillId="0" borderId="0" xfId="1" applyNumberFormat="1" applyAlignment="1">
      <alignment horizontal="right" vertical="top"/>
    </xf>
    <xf numFmtId="0" fontId="20" fillId="2" borderId="52" xfId="1" applyFont="1" applyFill="1" applyBorder="1" applyAlignment="1">
      <alignment horizontal="center" vertical="top" wrapText="1"/>
    </xf>
    <xf numFmtId="0" fontId="20" fillId="2" borderId="53" xfId="1" applyFont="1" applyFill="1" applyBorder="1" applyAlignment="1">
      <alignment horizontal="left" vertical="top" wrapText="1"/>
    </xf>
    <xf numFmtId="166" fontId="20" fillId="2" borderId="53" xfId="1" applyNumberFormat="1" applyFont="1" applyFill="1" applyBorder="1" applyAlignment="1">
      <alignment horizontal="center" vertical="center" shrinkToFit="1"/>
    </xf>
    <xf numFmtId="0" fontId="20" fillId="2" borderId="53" xfId="1" applyFont="1" applyFill="1" applyBorder="1" applyAlignment="1">
      <alignment horizontal="center" vertical="center" shrinkToFit="1"/>
    </xf>
    <xf numFmtId="181" fontId="1" fillId="0" borderId="53" xfId="1" applyNumberFormat="1" applyBorder="1" applyAlignment="1">
      <alignment horizontal="center" vertical="top" shrinkToFit="1"/>
    </xf>
    <xf numFmtId="181" fontId="20" fillId="2" borderId="53" xfId="1" applyNumberFormat="1" applyFont="1" applyFill="1" applyBorder="1" applyAlignment="1">
      <alignment horizontal="center" vertical="center" shrinkToFit="1"/>
    </xf>
    <xf numFmtId="0" fontId="1" fillId="0" borderId="52" xfId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182" fontId="1" fillId="0" borderId="53" xfId="1" applyNumberFormat="1" applyBorder="1" applyAlignment="1">
      <alignment horizontal="center" vertical="top" shrinkToFit="1"/>
    </xf>
    <xf numFmtId="183" fontId="20" fillId="2" borderId="53" xfId="1" applyNumberFormat="1" applyFont="1" applyFill="1" applyBorder="1" applyAlignment="1">
      <alignment horizontal="center" vertical="center" shrinkToFit="1"/>
    </xf>
    <xf numFmtId="183" fontId="1" fillId="0" borderId="1" xfId="1" applyNumberFormat="1" applyBorder="1" applyAlignment="1">
      <alignment horizontal="right" vertical="center"/>
    </xf>
    <xf numFmtId="0" fontId="1" fillId="0" borderId="13" xfId="1" applyBorder="1" applyAlignment="1">
      <alignment horizontal="left" vertical="top"/>
    </xf>
    <xf numFmtId="0" fontId="1" fillId="0" borderId="1" xfId="1" applyBorder="1" applyAlignment="1">
      <alignment horizontal="left" vertical="top" wrapText="1"/>
    </xf>
    <xf numFmtId="0" fontId="63" fillId="2" borderId="12" xfId="1" applyFont="1" applyFill="1" applyBorder="1" applyAlignment="1">
      <alignment horizontal="center" wrapText="1"/>
    </xf>
    <xf numFmtId="0" fontId="63" fillId="2" borderId="13" xfId="1" applyFont="1" applyFill="1" applyBorder="1" applyAlignment="1">
      <alignment horizontal="center" wrapText="1"/>
    </xf>
    <xf numFmtId="0" fontId="63" fillId="2" borderId="15" xfId="1" applyFont="1" applyFill="1" applyBorder="1" applyAlignment="1">
      <alignment horizontal="center" wrapText="1"/>
    </xf>
    <xf numFmtId="0" fontId="1" fillId="0" borderId="13" xfId="1" applyBorder="1" applyAlignment="1">
      <alignment horizontal="left" vertical="top" wrapText="1"/>
    </xf>
    <xf numFmtId="0" fontId="64" fillId="0" borderId="12" xfId="1" applyFont="1" applyBorder="1" applyAlignment="1">
      <alignment horizontal="left" vertical="top" wrapText="1"/>
    </xf>
    <xf numFmtId="0" fontId="64" fillId="0" borderId="13" xfId="1" applyFont="1" applyBorder="1" applyAlignment="1">
      <alignment horizontal="left" vertical="top" wrapText="1"/>
    </xf>
    <xf numFmtId="0" fontId="64" fillId="0" borderId="15" xfId="1" applyFont="1" applyBorder="1" applyAlignment="1">
      <alignment horizontal="left" vertical="top" wrapText="1"/>
    </xf>
    <xf numFmtId="0" fontId="6" fillId="0" borderId="0" xfId="1" applyFont="1" applyAlignment="1">
      <alignment horizontal="center" vertical="center"/>
    </xf>
    <xf numFmtId="0" fontId="1" fillId="0" borderId="1" xfId="1" applyBorder="1" applyAlignment="1">
      <alignment horizontal="center" wrapText="1"/>
    </xf>
    <xf numFmtId="0" fontId="62" fillId="0" borderId="2" xfId="1" applyFont="1" applyBorder="1" applyAlignment="1">
      <alignment horizontal="center" vertical="top" wrapText="1"/>
    </xf>
    <xf numFmtId="0" fontId="1" fillId="0" borderId="3" xfId="1" applyBorder="1" applyAlignment="1">
      <alignment horizontal="left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48" xfId="1" applyFont="1" applyFill="1" applyBorder="1" applyAlignment="1">
      <alignment horizontal="center" vertical="center" wrapText="1"/>
    </xf>
    <xf numFmtId="0" fontId="5" fillId="2" borderId="46" xfId="1" applyFont="1" applyFill="1" applyBorder="1" applyAlignment="1">
      <alignment horizontal="center" vertical="center" wrapText="1"/>
    </xf>
    <xf numFmtId="0" fontId="5" fillId="2" borderId="47" xfId="1" applyFont="1" applyFill="1" applyBorder="1" applyAlignment="1">
      <alignment horizontal="center" vertical="center" wrapText="1"/>
    </xf>
    <xf numFmtId="0" fontId="5" fillId="2" borderId="40" xfId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 indent="2"/>
    </xf>
    <xf numFmtId="0" fontId="1" fillId="0" borderId="1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13" xfId="1" applyBorder="1" applyAlignment="1">
      <alignment horizontal="center" wrapText="1"/>
    </xf>
    <xf numFmtId="0" fontId="62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top" wrapText="1"/>
    </xf>
    <xf numFmtId="0" fontId="1" fillId="0" borderId="0" xfId="1" applyAlignment="1">
      <alignment horizontal="left" wrapText="1"/>
    </xf>
    <xf numFmtId="0" fontId="7" fillId="0" borderId="0" xfId="1" applyFont="1" applyAlignment="1">
      <alignment horizontal="left" wrapText="1"/>
    </xf>
    <xf numFmtId="0" fontId="8" fillId="0" borderId="0" xfId="1" applyFont="1" applyAlignment="1">
      <alignment horizontal="center" vertical="top" wrapText="1"/>
    </xf>
    <xf numFmtId="0" fontId="1" fillId="0" borderId="1" xfId="1" applyBorder="1" applyAlignment="1">
      <alignment horizontal="left" wrapText="1"/>
    </xf>
    <xf numFmtId="0" fontId="1" fillId="0" borderId="0" xfId="1" applyAlignment="1">
      <alignment horizontal="left" vertical="top"/>
    </xf>
    <xf numFmtId="0" fontId="1" fillId="0" borderId="3" xfId="1" applyBorder="1" applyAlignment="1">
      <alignment horizontal="left" wrapText="1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12" xfId="1" applyBorder="1" applyAlignment="1">
      <alignment horizontal="left" vertical="top" wrapText="1"/>
    </xf>
    <xf numFmtId="0" fontId="1" fillId="0" borderId="15" xfId="1" applyBorder="1" applyAlignment="1">
      <alignment horizontal="left" vertical="top" wrapText="1"/>
    </xf>
    <xf numFmtId="0" fontId="37" fillId="2" borderId="18" xfId="2" applyFont="1" applyFill="1" applyBorder="1" applyAlignment="1" applyProtection="1">
      <alignment horizontal="center" vertical="center" wrapText="1"/>
      <protection locked="0" hidden="1"/>
    </xf>
    <xf numFmtId="0" fontId="37" fillId="2" borderId="4" xfId="2" applyFont="1" applyFill="1" applyBorder="1" applyAlignment="1" applyProtection="1">
      <alignment horizontal="center" vertical="center" wrapText="1"/>
      <protection locked="0" hidden="1"/>
    </xf>
    <xf numFmtId="0" fontId="42" fillId="2" borderId="18" xfId="2" applyFont="1" applyFill="1" applyBorder="1" applyAlignment="1" applyProtection="1">
      <alignment horizontal="center" vertical="center" wrapText="1"/>
      <protection locked="0" hidden="1"/>
    </xf>
    <xf numFmtId="0" fontId="42" fillId="2" borderId="4" xfId="2" applyFont="1" applyFill="1" applyBorder="1" applyAlignment="1" applyProtection="1">
      <alignment horizontal="center" vertical="center" wrapText="1"/>
      <protection locked="0" hidden="1"/>
    </xf>
    <xf numFmtId="0" fontId="43" fillId="2" borderId="19" xfId="2" applyFont="1" applyFill="1" applyBorder="1" applyAlignment="1" applyProtection="1">
      <alignment horizontal="center" vertical="center"/>
      <protection locked="0" hidden="1"/>
    </xf>
    <xf numFmtId="0" fontId="43" fillId="2" borderId="20" xfId="2" applyFont="1" applyFill="1" applyBorder="1" applyAlignment="1" applyProtection="1">
      <alignment horizontal="center" vertical="center"/>
      <protection locked="0" hidden="1"/>
    </xf>
    <xf numFmtId="0" fontId="38" fillId="0" borderId="0" xfId="2" applyFont="1" applyAlignment="1" applyProtection="1">
      <alignment horizontal="center" vertical="top"/>
      <protection locked="0" hidden="1"/>
    </xf>
    <xf numFmtId="0" fontId="41" fillId="2" borderId="18" xfId="2" applyFont="1" applyFill="1" applyBorder="1" applyAlignment="1" applyProtection="1">
      <alignment horizontal="center" vertical="center" wrapText="1"/>
      <protection locked="0" hidden="1"/>
    </xf>
    <xf numFmtId="0" fontId="41" fillId="2" borderId="4" xfId="2" applyFont="1" applyFill="1" applyBorder="1" applyAlignment="1" applyProtection="1">
      <alignment horizontal="center" vertical="center" wrapText="1"/>
      <protection locked="0" hidden="1"/>
    </xf>
    <xf numFmtId="0" fontId="56" fillId="0" borderId="0" xfId="2" applyFont="1" applyAlignment="1" applyProtection="1">
      <alignment horizontal="left" vertical="top" wrapText="1"/>
      <protection locked="0" hidden="1"/>
    </xf>
    <xf numFmtId="0" fontId="43" fillId="0" borderId="0" xfId="2" applyFont="1" applyAlignment="1" applyProtection="1">
      <alignment horizontal="center" vertical="top"/>
      <protection locked="0" hidden="1"/>
    </xf>
    <xf numFmtId="170" fontId="56" fillId="0" borderId="0" xfId="2" applyNumberFormat="1" applyFont="1" applyAlignment="1" applyProtection="1">
      <alignment horizontal="left" vertical="top" wrapText="1"/>
      <protection locked="0" hidden="1"/>
    </xf>
    <xf numFmtId="0" fontId="47" fillId="4" borderId="19" xfId="2" applyFont="1" applyFill="1" applyBorder="1" applyAlignment="1" applyProtection="1">
      <alignment horizontal="center" vertical="center"/>
      <protection locked="0" hidden="1"/>
    </xf>
    <xf numFmtId="0" fontId="47" fillId="4" borderId="20" xfId="2" applyFont="1" applyFill="1" applyBorder="1" applyAlignment="1" applyProtection="1">
      <alignment horizontal="center" vertical="center"/>
      <protection locked="0" hidden="1"/>
    </xf>
    <xf numFmtId="0" fontId="47" fillId="4" borderId="24" xfId="2" applyFont="1" applyFill="1" applyBorder="1" applyAlignment="1" applyProtection="1">
      <alignment horizontal="center" vertical="center"/>
      <protection locked="0" hidden="1"/>
    </xf>
    <xf numFmtId="0" fontId="56" fillId="0" borderId="3" xfId="2" applyFont="1" applyBorder="1" applyAlignment="1" applyProtection="1">
      <alignment horizontal="left" vertical="top" wrapText="1"/>
      <protection locked="0" hidden="1"/>
    </xf>
    <xf numFmtId="0" fontId="37" fillId="4" borderId="18" xfId="2" applyFont="1" applyFill="1" applyBorder="1" applyAlignment="1" applyProtection="1">
      <alignment horizontal="center" vertical="center" wrapText="1"/>
      <protection locked="0" hidden="1"/>
    </xf>
    <xf numFmtId="0" fontId="37" fillId="4" borderId="4" xfId="2" applyFont="1" applyFill="1" applyBorder="1" applyAlignment="1" applyProtection="1">
      <alignment horizontal="center" vertical="center" wrapText="1"/>
      <protection locked="0" hidden="1"/>
    </xf>
    <xf numFmtId="0" fontId="59" fillId="0" borderId="19" xfId="2" applyFont="1" applyBorder="1" applyAlignment="1" applyProtection="1">
      <alignment horizontal="center" vertical="center" wrapText="1"/>
      <protection locked="0" hidden="1"/>
    </xf>
    <xf numFmtId="0" fontId="59" fillId="0" borderId="20" xfId="2" applyFont="1" applyBorder="1" applyAlignment="1" applyProtection="1">
      <alignment horizontal="center" vertical="center" wrapText="1"/>
      <protection locked="0" hidden="1"/>
    </xf>
    <xf numFmtId="0" fontId="59" fillId="0" borderId="24" xfId="2" applyFont="1" applyBorder="1" applyAlignment="1" applyProtection="1">
      <alignment horizontal="center" vertical="center" wrapText="1"/>
      <protection locked="0" hidden="1"/>
    </xf>
    <xf numFmtId="0" fontId="50" fillId="0" borderId="25" xfId="2" applyFont="1" applyBorder="1" applyAlignment="1" applyProtection="1">
      <alignment horizontal="left"/>
      <protection locked="0" hidden="1"/>
    </xf>
    <xf numFmtId="0" fontId="50" fillId="0" borderId="26" xfId="2" applyFont="1" applyBorder="1" applyAlignment="1" applyProtection="1">
      <alignment horizontal="left"/>
      <protection locked="0" hidden="1"/>
    </xf>
    <xf numFmtId="0" fontId="50" fillId="0" borderId="45" xfId="2" applyFont="1" applyBorder="1" applyAlignment="1" applyProtection="1">
      <alignment horizontal="left"/>
      <protection locked="0" hidden="1"/>
    </xf>
    <xf numFmtId="0" fontId="60" fillId="6" borderId="19" xfId="2" applyFont="1" applyFill="1" applyBorder="1" applyAlignment="1" applyProtection="1">
      <alignment horizontal="center" vertical="center"/>
      <protection locked="0" hidden="1"/>
    </xf>
    <xf numFmtId="0" fontId="60" fillId="7" borderId="20" xfId="2" applyFont="1" applyFill="1" applyBorder="1" applyAlignment="1" applyProtection="1">
      <alignment horizontal="center" vertical="center"/>
      <protection locked="0" hidden="1"/>
    </xf>
    <xf numFmtId="0" fontId="60" fillId="7" borderId="24" xfId="2" applyFont="1" applyFill="1" applyBorder="1" applyAlignment="1" applyProtection="1">
      <alignment horizontal="center" vertical="center"/>
      <protection locked="0" hidden="1"/>
    </xf>
    <xf numFmtId="0" fontId="60" fillId="9" borderId="19" xfId="2" applyFont="1" applyFill="1" applyBorder="1" applyAlignment="1" applyProtection="1">
      <alignment horizontal="center" vertical="center"/>
      <protection locked="0" hidden="1"/>
    </xf>
    <xf numFmtId="0" fontId="60" fillId="11" borderId="19" xfId="2" applyFont="1" applyFill="1" applyBorder="1" applyAlignment="1" applyProtection="1">
      <alignment horizontal="center" vertical="center"/>
      <protection locked="0" hidden="1"/>
    </xf>
    <xf numFmtId="0" fontId="35" fillId="0" borderId="27" xfId="2" applyFont="1" applyBorder="1" applyAlignment="1" applyProtection="1">
      <alignment horizontal="left" vertical="top" wrapText="1"/>
      <protection locked="0" hidden="1"/>
    </xf>
    <xf numFmtId="0" fontId="6" fillId="3" borderId="30" xfId="1" applyFont="1" applyFill="1" applyBorder="1" applyAlignment="1">
      <alignment horizontal="center" wrapText="1"/>
    </xf>
    <xf numFmtId="0" fontId="6" fillId="3" borderId="31" xfId="1" applyFont="1" applyFill="1" applyBorder="1" applyAlignment="1">
      <alignment horizontal="center" wrapText="1"/>
    </xf>
    <xf numFmtId="0" fontId="6" fillId="3" borderId="32" xfId="1" applyFont="1" applyFill="1" applyBorder="1" applyAlignment="1">
      <alignment horizontal="center" wrapText="1"/>
    </xf>
    <xf numFmtId="0" fontId="1" fillId="0" borderId="30" xfId="1" applyBorder="1" applyAlignment="1">
      <alignment horizontal="left" vertical="top" wrapText="1"/>
    </xf>
    <xf numFmtId="0" fontId="1" fillId="0" borderId="31" xfId="1" applyBorder="1" applyAlignment="1">
      <alignment horizontal="left" vertical="top" wrapText="1"/>
    </xf>
    <xf numFmtId="0" fontId="1" fillId="0" borderId="32" xfId="1" applyBorder="1" applyAlignment="1">
      <alignment horizontal="left" vertical="top" wrapText="1"/>
    </xf>
    <xf numFmtId="0" fontId="1" fillId="0" borderId="38" xfId="1" applyBorder="1" applyAlignment="1">
      <alignment horizontal="left" vertical="top"/>
    </xf>
    <xf numFmtId="0" fontId="1" fillId="0" borderId="39" xfId="1" applyBorder="1" applyAlignment="1">
      <alignment horizontal="left" vertical="top" wrapText="1"/>
    </xf>
    <xf numFmtId="0" fontId="52" fillId="0" borderId="0" xfId="1" applyFont="1" applyAlignment="1">
      <alignment horizontal="center" vertical="top"/>
    </xf>
    <xf numFmtId="0" fontId="53" fillId="0" borderId="0" xfId="1" applyFont="1" applyAlignment="1">
      <alignment horizontal="center" vertical="top" wrapText="1"/>
    </xf>
    <xf numFmtId="0" fontId="53" fillId="0" borderId="27" xfId="1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top" wrapText="1"/>
    </xf>
    <xf numFmtId="0" fontId="1" fillId="0" borderId="29" xfId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workbookViewId="0">
      <selection activeCell="F4" sqref="F4"/>
    </sheetView>
  </sheetViews>
  <sheetFormatPr defaultRowHeight="12.75" x14ac:dyDescent="0.2"/>
  <cols>
    <col min="1" max="1" width="7.140625" style="7" customWidth="1"/>
    <col min="2" max="2" width="33" style="7" customWidth="1"/>
    <col min="3" max="3" width="59.85546875" style="7" customWidth="1"/>
    <col min="4" max="4" width="15.140625" style="7" customWidth="1"/>
    <col min="5" max="5" width="16.140625" style="7" customWidth="1"/>
    <col min="6" max="6" width="15.42578125" style="7" customWidth="1"/>
    <col min="7" max="7" width="14.5703125" style="7" customWidth="1"/>
    <col min="8" max="16384" width="9.140625" style="7"/>
  </cols>
  <sheetData>
    <row r="1" spans="1:9" s="219" customFormat="1" x14ac:dyDescent="0.25">
      <c r="G1" s="220" t="s">
        <v>512</v>
      </c>
    </row>
    <row r="2" spans="1:9" s="219" customFormat="1" x14ac:dyDescent="0.25">
      <c r="A2" s="219" t="s">
        <v>513</v>
      </c>
      <c r="B2" s="221" t="s">
        <v>514</v>
      </c>
      <c r="C2" s="222"/>
      <c r="D2" s="222"/>
      <c r="E2" s="222"/>
      <c r="F2" s="222"/>
      <c r="G2" s="222"/>
      <c r="I2" s="223"/>
    </row>
    <row r="3" spans="1:9" s="219" customFormat="1" ht="18" customHeight="1" x14ac:dyDescent="0.25">
      <c r="A3" s="267" t="s">
        <v>515</v>
      </c>
      <c r="B3" s="267"/>
      <c r="C3" s="224" t="s">
        <v>516</v>
      </c>
      <c r="G3" s="223"/>
    </row>
    <row r="4" spans="1:9" s="219" customFormat="1" x14ac:dyDescent="0.25">
      <c r="A4" s="268" t="s">
        <v>517</v>
      </c>
      <c r="B4" s="268"/>
      <c r="C4" s="268"/>
      <c r="D4" s="268"/>
      <c r="E4" s="268"/>
      <c r="F4" s="248">
        <f>G34</f>
        <v>19999.999401782406</v>
      </c>
      <c r="G4" s="226" t="s">
        <v>518</v>
      </c>
    </row>
    <row r="5" spans="1:9" s="219" customFormat="1" x14ac:dyDescent="0.25">
      <c r="A5" s="227"/>
      <c r="B5" s="269" t="s">
        <v>519</v>
      </c>
      <c r="C5" s="269"/>
      <c r="F5" s="223"/>
      <c r="G5" s="223"/>
    </row>
    <row r="6" spans="1:9" s="219" customFormat="1" x14ac:dyDescent="0.25">
      <c r="A6" s="227"/>
      <c r="B6" s="269" t="s">
        <v>520</v>
      </c>
      <c r="C6" s="269"/>
      <c r="D6" s="269"/>
      <c r="E6" s="269"/>
      <c r="F6" s="225">
        <f>F34</f>
        <v>2758.6206071424008</v>
      </c>
      <c r="G6" s="226" t="s">
        <v>518</v>
      </c>
    </row>
    <row r="7" spans="1:9" s="219" customFormat="1" ht="24" customHeight="1" x14ac:dyDescent="0.2">
      <c r="B7" s="270"/>
      <c r="C7" s="270"/>
      <c r="D7" s="270"/>
      <c r="E7" s="270"/>
      <c r="F7" s="270"/>
    </row>
    <row r="8" spans="1:9" s="219" customFormat="1" x14ac:dyDescent="0.25">
      <c r="A8" s="228"/>
      <c r="B8" s="271" t="s">
        <v>521</v>
      </c>
      <c r="C8" s="271"/>
      <c r="D8" s="271"/>
      <c r="E8" s="271"/>
      <c r="F8" s="271"/>
    </row>
    <row r="9" spans="1:9" s="219" customFormat="1" ht="15.95" customHeight="1" x14ac:dyDescent="0.2">
      <c r="A9" s="229"/>
      <c r="B9" s="229"/>
      <c r="C9" s="7"/>
      <c r="G9" s="223"/>
    </row>
    <row r="10" spans="1:9" s="219" customFormat="1" ht="24" customHeight="1" x14ac:dyDescent="0.25">
      <c r="B10" s="258" t="s">
        <v>522</v>
      </c>
      <c r="C10" s="258"/>
      <c r="D10" s="258"/>
      <c r="E10" s="258"/>
      <c r="F10" s="258"/>
      <c r="G10" s="223"/>
    </row>
    <row r="11" spans="1:9" ht="24" customHeight="1" x14ac:dyDescent="0.2">
      <c r="B11" s="259" t="s">
        <v>523</v>
      </c>
      <c r="C11" s="259"/>
      <c r="D11" s="259"/>
      <c r="E11" s="259"/>
      <c r="F11" s="259"/>
    </row>
    <row r="12" spans="1:9" s="1" customFormat="1" ht="18" customHeight="1" x14ac:dyDescent="0.25">
      <c r="A12" s="11"/>
      <c r="B12" s="260" t="s">
        <v>524</v>
      </c>
      <c r="C12" s="260"/>
      <c r="D12" s="260"/>
      <c r="E12" s="260"/>
      <c r="F12" s="260"/>
    </row>
    <row r="13" spans="1:9" s="219" customFormat="1" ht="15" customHeight="1" x14ac:dyDescent="0.25">
      <c r="A13" s="261" t="s">
        <v>525</v>
      </c>
      <c r="B13" s="261"/>
      <c r="C13" s="261"/>
      <c r="D13" s="261"/>
      <c r="E13" s="261"/>
      <c r="F13" s="261"/>
      <c r="G13" s="261"/>
    </row>
    <row r="14" spans="1:9" s="27" customFormat="1" x14ac:dyDescent="0.25">
      <c r="A14" s="262" t="s">
        <v>526</v>
      </c>
      <c r="B14" s="262" t="s">
        <v>527</v>
      </c>
      <c r="C14" s="262" t="s">
        <v>528</v>
      </c>
      <c r="D14" s="264" t="s">
        <v>529</v>
      </c>
      <c r="E14" s="265"/>
      <c r="F14" s="266"/>
      <c r="G14" s="262" t="s">
        <v>530</v>
      </c>
    </row>
    <row r="15" spans="1:9" s="27" customFormat="1" ht="36" customHeight="1" x14ac:dyDescent="0.25">
      <c r="A15" s="263"/>
      <c r="B15" s="263"/>
      <c r="C15" s="263"/>
      <c r="D15" s="26" t="s">
        <v>531</v>
      </c>
      <c r="E15" s="26" t="s">
        <v>532</v>
      </c>
      <c r="F15" s="26" t="s">
        <v>533</v>
      </c>
      <c r="G15" s="263"/>
    </row>
    <row r="16" spans="1:9" s="27" customFormat="1" x14ac:dyDescent="0.25">
      <c r="A16" s="230">
        <v>1</v>
      </c>
      <c r="B16" s="231">
        <v>2</v>
      </c>
      <c r="C16" s="231">
        <v>3</v>
      </c>
      <c r="D16" s="232">
        <v>4</v>
      </c>
      <c r="E16" s="231">
        <v>5</v>
      </c>
      <c r="F16" s="231">
        <v>6</v>
      </c>
      <c r="G16" s="231">
        <v>7</v>
      </c>
    </row>
    <row r="17" spans="1:9" ht="15.75" x14ac:dyDescent="0.25">
      <c r="A17" s="251" t="s">
        <v>534</v>
      </c>
      <c r="B17" s="252"/>
      <c r="C17" s="252"/>
      <c r="D17" s="252"/>
      <c r="E17" s="252"/>
      <c r="F17" s="252"/>
      <c r="G17" s="253"/>
    </row>
    <row r="18" spans="1:9" s="1" customFormat="1" x14ac:dyDescent="0.25">
      <c r="A18" s="233" t="s">
        <v>57</v>
      </c>
      <c r="B18" s="234">
        <v>20226</v>
      </c>
      <c r="C18" s="234" t="s">
        <v>5</v>
      </c>
      <c r="D18" s="235" t="str">
        <f>'Форма 4'!F9</f>
        <v>16111,029</v>
      </c>
      <c r="E18" s="235"/>
      <c r="F18" s="236" t="s">
        <v>410</v>
      </c>
      <c r="G18" s="235">
        <f>D18+E18</f>
        <v>16111.029</v>
      </c>
      <c r="H18" s="237"/>
    </row>
    <row r="19" spans="1:9" s="1" customFormat="1" x14ac:dyDescent="0.25">
      <c r="A19" s="238"/>
      <c r="B19" s="239"/>
      <c r="C19" s="239" t="s">
        <v>535</v>
      </c>
      <c r="D19" s="240" t="str">
        <f>D18</f>
        <v>16111,029</v>
      </c>
      <c r="E19" s="240">
        <f>E18</f>
        <v>0</v>
      </c>
      <c r="F19" s="241" t="s">
        <v>410</v>
      </c>
      <c r="G19" s="240">
        <f>G18</f>
        <v>16111.029</v>
      </c>
    </row>
    <row r="20" spans="1:9" s="1" customFormat="1" x14ac:dyDescent="0.25">
      <c r="A20" s="238"/>
      <c r="B20" s="239"/>
      <c r="C20" s="239" t="s">
        <v>536</v>
      </c>
      <c r="D20" s="240" t="str">
        <f>D19</f>
        <v>16111,029</v>
      </c>
      <c r="E20" s="240">
        <f>E19</f>
        <v>0</v>
      </c>
      <c r="F20" s="241" t="s">
        <v>410</v>
      </c>
      <c r="G20" s="240">
        <f>G19</f>
        <v>16111.029</v>
      </c>
    </row>
    <row r="21" spans="1:9" s="1" customFormat="1" x14ac:dyDescent="0.25">
      <c r="A21" s="254"/>
      <c r="B21" s="254"/>
      <c r="C21" s="254"/>
      <c r="D21" s="254"/>
      <c r="E21" s="254"/>
      <c r="F21" s="254"/>
      <c r="G21" s="254"/>
    </row>
    <row r="22" spans="1:9" ht="15.75" x14ac:dyDescent="0.25">
      <c r="A22" s="251" t="s">
        <v>537</v>
      </c>
      <c r="B22" s="252"/>
      <c r="C22" s="252"/>
      <c r="D22" s="252"/>
      <c r="E22" s="252"/>
      <c r="F22" s="252"/>
      <c r="G22" s="253"/>
    </row>
    <row r="23" spans="1:9" s="1" customFormat="1" x14ac:dyDescent="0.25">
      <c r="A23" s="233" t="s">
        <v>75</v>
      </c>
      <c r="B23" s="234" t="s">
        <v>538</v>
      </c>
      <c r="C23" s="234" t="s">
        <v>539</v>
      </c>
      <c r="D23" s="242">
        <f>D20*0.05</f>
        <v>805.55145000000005</v>
      </c>
      <c r="E23" s="242" t="s">
        <v>410</v>
      </c>
      <c r="F23" s="242" t="s">
        <v>410</v>
      </c>
      <c r="G23" s="242">
        <f>D23</f>
        <v>805.55145000000005</v>
      </c>
      <c r="H23" s="237"/>
    </row>
    <row r="24" spans="1:9" s="1" customFormat="1" x14ac:dyDescent="0.25">
      <c r="A24" s="238"/>
      <c r="B24" s="239"/>
      <c r="C24" s="239" t="s">
        <v>540</v>
      </c>
      <c r="D24" s="243">
        <f>D20+D23</f>
        <v>16916.580450000001</v>
      </c>
      <c r="E24" s="243">
        <f>E20</f>
        <v>0</v>
      </c>
      <c r="F24" s="243" t="s">
        <v>410</v>
      </c>
      <c r="G24" s="243">
        <f>G20+G23</f>
        <v>16916.580450000001</v>
      </c>
    </row>
    <row r="25" spans="1:9" s="1" customFormat="1" ht="12.75" customHeight="1" x14ac:dyDescent="0.25">
      <c r="A25" s="244"/>
      <c r="B25" s="234"/>
      <c r="C25" s="255" t="s">
        <v>541</v>
      </c>
      <c r="D25" s="256"/>
      <c r="E25" s="256"/>
      <c r="F25" s="257"/>
      <c r="G25" s="234"/>
      <c r="H25" s="245"/>
      <c r="I25" s="245"/>
    </row>
    <row r="26" spans="1:9" s="1" customFormat="1" x14ac:dyDescent="0.25">
      <c r="A26" s="233" t="s">
        <v>117</v>
      </c>
      <c r="B26" s="234"/>
      <c r="C26" s="234" t="s">
        <v>542</v>
      </c>
      <c r="D26" s="246">
        <f>D24</f>
        <v>16916.580450000001</v>
      </c>
      <c r="E26" s="246">
        <f>E24</f>
        <v>0</v>
      </c>
      <c r="F26" s="246" t="s">
        <v>410</v>
      </c>
      <c r="G26" s="246">
        <f>G24</f>
        <v>16916.580450000001</v>
      </c>
      <c r="H26" s="237"/>
    </row>
    <row r="27" spans="1:9" s="1" customFormat="1" ht="12.75" customHeight="1" x14ac:dyDescent="0.25">
      <c r="A27" s="244"/>
      <c r="B27" s="234"/>
      <c r="C27" s="255" t="s">
        <v>543</v>
      </c>
      <c r="D27" s="256"/>
      <c r="E27" s="256"/>
      <c r="F27" s="257"/>
      <c r="G27" s="234"/>
      <c r="H27" s="245"/>
      <c r="I27" s="245"/>
    </row>
    <row r="28" spans="1:9" s="1" customFormat="1" ht="25.5" x14ac:dyDescent="0.25">
      <c r="A28" s="233" t="s">
        <v>121</v>
      </c>
      <c r="B28" s="234" t="s">
        <v>544</v>
      </c>
      <c r="C28" s="234" t="s">
        <v>545</v>
      </c>
      <c r="D28" s="242">
        <f>D26*1.0192</f>
        <v>17241.378794640004</v>
      </c>
      <c r="E28" s="242">
        <f>E26*1.0192</f>
        <v>0</v>
      </c>
      <c r="F28" s="242" t="s">
        <v>410</v>
      </c>
      <c r="G28" s="242">
        <f>D28+E28</f>
        <v>17241.378794640004</v>
      </c>
      <c r="H28" s="237"/>
    </row>
    <row r="29" spans="1:9" s="1" customFormat="1" x14ac:dyDescent="0.25">
      <c r="A29" s="238"/>
      <c r="B29" s="239"/>
      <c r="C29" s="239" t="s">
        <v>546</v>
      </c>
      <c r="D29" s="243">
        <f>D28</f>
        <v>17241.378794640004</v>
      </c>
      <c r="E29" s="243">
        <f>E28</f>
        <v>0</v>
      </c>
      <c r="F29" s="243" t="s">
        <v>410</v>
      </c>
      <c r="G29" s="243">
        <f>D29+E29</f>
        <v>17241.378794640004</v>
      </c>
    </row>
    <row r="30" spans="1:9" s="1" customFormat="1" x14ac:dyDescent="0.25">
      <c r="A30" s="233" t="s">
        <v>140</v>
      </c>
      <c r="B30" s="234"/>
      <c r="C30" s="234" t="s">
        <v>547</v>
      </c>
      <c r="D30" s="242">
        <f>D29</f>
        <v>17241.378794640004</v>
      </c>
      <c r="E30" s="242">
        <f>E29</f>
        <v>0</v>
      </c>
      <c r="F30" s="242" t="s">
        <v>410</v>
      </c>
      <c r="G30" s="242">
        <f>D30+E30</f>
        <v>17241.378794640004</v>
      </c>
      <c r="H30" s="237"/>
    </row>
    <row r="31" spans="1:9" ht="15.75" x14ac:dyDescent="0.25">
      <c r="A31" s="251" t="s">
        <v>548</v>
      </c>
      <c r="B31" s="252"/>
      <c r="C31" s="252"/>
      <c r="D31" s="252"/>
      <c r="E31" s="252"/>
      <c r="F31" s="252"/>
      <c r="G31" s="253"/>
    </row>
    <row r="32" spans="1:9" s="1" customFormat="1" x14ac:dyDescent="0.25">
      <c r="A32" s="233" t="s">
        <v>227</v>
      </c>
      <c r="B32" s="234" t="s">
        <v>549</v>
      </c>
      <c r="C32" s="234" t="s">
        <v>550</v>
      </c>
      <c r="D32" s="236" t="s">
        <v>410</v>
      </c>
      <c r="E32" s="236" t="s">
        <v>410</v>
      </c>
      <c r="F32" s="242">
        <f>G30*16%</f>
        <v>2758.6206071424008</v>
      </c>
      <c r="G32" s="242">
        <f>F32</f>
        <v>2758.6206071424008</v>
      </c>
      <c r="H32" s="237"/>
    </row>
    <row r="33" spans="1:7" s="1" customFormat="1" x14ac:dyDescent="0.25">
      <c r="A33" s="238"/>
      <c r="B33" s="239"/>
      <c r="C33" s="239" t="s">
        <v>551</v>
      </c>
      <c r="D33" s="241" t="s">
        <v>410</v>
      </c>
      <c r="E33" s="241" t="s">
        <v>410</v>
      </c>
      <c r="F33" s="243">
        <f>F32</f>
        <v>2758.6206071424008</v>
      </c>
      <c r="G33" s="243">
        <f>G32</f>
        <v>2758.6206071424008</v>
      </c>
    </row>
    <row r="34" spans="1:7" s="1" customFormat="1" ht="25.5" x14ac:dyDescent="0.25">
      <c r="A34" s="238"/>
      <c r="B34" s="239"/>
      <c r="C34" s="239" t="s">
        <v>552</v>
      </c>
      <c r="D34" s="243">
        <f>D30</f>
        <v>17241.378794640004</v>
      </c>
      <c r="E34" s="243">
        <f>E30</f>
        <v>0</v>
      </c>
      <c r="F34" s="243">
        <f>F33</f>
        <v>2758.6206071424008</v>
      </c>
      <c r="G34" s="247">
        <f>D34+E34+F34</f>
        <v>19999.999401782406</v>
      </c>
    </row>
    <row r="35" spans="1:7" s="1" customFormat="1" x14ac:dyDescent="0.25">
      <c r="A35" s="249"/>
      <c r="B35" s="249"/>
      <c r="C35" s="249"/>
      <c r="D35" s="249"/>
      <c r="E35" s="249"/>
      <c r="F35" s="249"/>
      <c r="G35" s="249"/>
    </row>
    <row r="36" spans="1:7" s="1" customFormat="1" x14ac:dyDescent="0.25">
      <c r="A36" s="22"/>
      <c r="B36" s="250" t="s">
        <v>553</v>
      </c>
      <c r="C36" s="250"/>
      <c r="D36" s="250" t="s">
        <v>259</v>
      </c>
      <c r="E36" s="250"/>
      <c r="F36" s="250"/>
      <c r="G36" s="250"/>
    </row>
    <row r="37" spans="1:7" s="1" customFormat="1" x14ac:dyDescent="0.25">
      <c r="A37" s="77"/>
      <c r="B37" s="77"/>
      <c r="C37" s="78" t="s">
        <v>260</v>
      </c>
      <c r="D37" s="77"/>
      <c r="E37" s="77"/>
      <c r="F37" s="77"/>
      <c r="G37" s="77"/>
    </row>
  </sheetData>
  <mergeCells count="24">
    <mergeCell ref="B8:F8"/>
    <mergeCell ref="A3:B3"/>
    <mergeCell ref="A4:E4"/>
    <mergeCell ref="B5:C5"/>
    <mergeCell ref="B6:E6"/>
    <mergeCell ref="B7:F7"/>
    <mergeCell ref="B10:F10"/>
    <mergeCell ref="B11:F11"/>
    <mergeCell ref="B12:F12"/>
    <mergeCell ref="A13:G13"/>
    <mergeCell ref="A14:A15"/>
    <mergeCell ref="B14:B15"/>
    <mergeCell ref="C14:C15"/>
    <mergeCell ref="D14:F14"/>
    <mergeCell ref="G14:G15"/>
    <mergeCell ref="A35:G35"/>
    <mergeCell ref="B36:C36"/>
    <mergeCell ref="D36:G36"/>
    <mergeCell ref="A17:G17"/>
    <mergeCell ref="A21:G21"/>
    <mergeCell ref="A22:G22"/>
    <mergeCell ref="C25:F25"/>
    <mergeCell ref="C27:F27"/>
    <mergeCell ref="A31:G31"/>
  </mergeCells>
  <printOptions horizontalCentered="1"/>
  <pageMargins left="0.39" right="0.39" top="0.59" bottom="0.59" header="0.39" footer="0.39"/>
  <pageSetup paperSize="9" scale="86" fitToHeight="10000" orientation="landscape" r:id="rId1"/>
  <headerFooter>
    <oddHeader>&amp;L&amp;9Программный комплекс АВС (редакция 2025.11)&amp;C&amp;P&amp;R21</oddHeader>
    <oddFooter>&amp;CСтраниц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6"/>
  <sheetViews>
    <sheetView showGridLines="0" topLeftCell="A164" workbookViewId="0"/>
  </sheetViews>
  <sheetFormatPr defaultRowHeight="12.75" outlineLevelRow="3" x14ac:dyDescent="0.2"/>
  <cols>
    <col min="1" max="1" width="7.5703125" style="7" customWidth="1"/>
    <col min="2" max="2" width="23.85546875" style="7" customWidth="1"/>
    <col min="3" max="3" width="62.28515625" style="7" customWidth="1"/>
    <col min="4" max="4" width="14.42578125" style="7" customWidth="1"/>
    <col min="5" max="5" width="12.7109375" style="7" customWidth="1"/>
    <col min="6" max="6" width="13.5703125" style="7" customWidth="1"/>
    <col min="7" max="7" width="15.28515625" style="7" customWidth="1"/>
    <col min="8" max="256" width="9.140625" style="7"/>
    <col min="257" max="257" width="7.5703125" style="7" customWidth="1"/>
    <col min="258" max="258" width="23.85546875" style="7" customWidth="1"/>
    <col min="259" max="259" width="62.28515625" style="7" customWidth="1"/>
    <col min="260" max="260" width="14.42578125" style="7" customWidth="1"/>
    <col min="261" max="261" width="12.7109375" style="7" customWidth="1"/>
    <col min="262" max="262" width="13.5703125" style="7" customWidth="1"/>
    <col min="263" max="263" width="15.28515625" style="7" customWidth="1"/>
    <col min="264" max="512" width="9.140625" style="7"/>
    <col min="513" max="513" width="7.5703125" style="7" customWidth="1"/>
    <col min="514" max="514" width="23.85546875" style="7" customWidth="1"/>
    <col min="515" max="515" width="62.28515625" style="7" customWidth="1"/>
    <col min="516" max="516" width="14.42578125" style="7" customWidth="1"/>
    <col min="517" max="517" width="12.7109375" style="7" customWidth="1"/>
    <col min="518" max="518" width="13.5703125" style="7" customWidth="1"/>
    <col min="519" max="519" width="15.28515625" style="7" customWidth="1"/>
    <col min="520" max="768" width="9.140625" style="7"/>
    <col min="769" max="769" width="7.5703125" style="7" customWidth="1"/>
    <col min="770" max="770" width="23.85546875" style="7" customWidth="1"/>
    <col min="771" max="771" width="62.28515625" style="7" customWidth="1"/>
    <col min="772" max="772" width="14.42578125" style="7" customWidth="1"/>
    <col min="773" max="773" width="12.7109375" style="7" customWidth="1"/>
    <col min="774" max="774" width="13.5703125" style="7" customWidth="1"/>
    <col min="775" max="775" width="15.28515625" style="7" customWidth="1"/>
    <col min="776" max="1024" width="9.140625" style="7"/>
    <col min="1025" max="1025" width="7.5703125" style="7" customWidth="1"/>
    <col min="1026" max="1026" width="23.85546875" style="7" customWidth="1"/>
    <col min="1027" max="1027" width="62.28515625" style="7" customWidth="1"/>
    <col min="1028" max="1028" width="14.42578125" style="7" customWidth="1"/>
    <col min="1029" max="1029" width="12.7109375" style="7" customWidth="1"/>
    <col min="1030" max="1030" width="13.5703125" style="7" customWidth="1"/>
    <col min="1031" max="1031" width="15.28515625" style="7" customWidth="1"/>
    <col min="1032" max="1280" width="9.140625" style="7"/>
    <col min="1281" max="1281" width="7.5703125" style="7" customWidth="1"/>
    <col min="1282" max="1282" width="23.85546875" style="7" customWidth="1"/>
    <col min="1283" max="1283" width="62.28515625" style="7" customWidth="1"/>
    <col min="1284" max="1284" width="14.42578125" style="7" customWidth="1"/>
    <col min="1285" max="1285" width="12.7109375" style="7" customWidth="1"/>
    <col min="1286" max="1286" width="13.5703125" style="7" customWidth="1"/>
    <col min="1287" max="1287" width="15.28515625" style="7" customWidth="1"/>
    <col min="1288" max="1536" width="9.140625" style="7"/>
    <col min="1537" max="1537" width="7.5703125" style="7" customWidth="1"/>
    <col min="1538" max="1538" width="23.85546875" style="7" customWidth="1"/>
    <col min="1539" max="1539" width="62.28515625" style="7" customWidth="1"/>
    <col min="1540" max="1540" width="14.42578125" style="7" customWidth="1"/>
    <col min="1541" max="1541" width="12.7109375" style="7" customWidth="1"/>
    <col min="1542" max="1542" width="13.5703125" style="7" customWidth="1"/>
    <col min="1543" max="1543" width="15.28515625" style="7" customWidth="1"/>
    <col min="1544" max="1792" width="9.140625" style="7"/>
    <col min="1793" max="1793" width="7.5703125" style="7" customWidth="1"/>
    <col min="1794" max="1794" width="23.85546875" style="7" customWidth="1"/>
    <col min="1795" max="1795" width="62.28515625" style="7" customWidth="1"/>
    <col min="1796" max="1796" width="14.42578125" style="7" customWidth="1"/>
    <col min="1797" max="1797" width="12.7109375" style="7" customWidth="1"/>
    <col min="1798" max="1798" width="13.5703125" style="7" customWidth="1"/>
    <col min="1799" max="1799" width="15.28515625" style="7" customWidth="1"/>
    <col min="1800" max="2048" width="9.140625" style="7"/>
    <col min="2049" max="2049" width="7.5703125" style="7" customWidth="1"/>
    <col min="2050" max="2050" width="23.85546875" style="7" customWidth="1"/>
    <col min="2051" max="2051" width="62.28515625" style="7" customWidth="1"/>
    <col min="2052" max="2052" width="14.42578125" style="7" customWidth="1"/>
    <col min="2053" max="2053" width="12.7109375" style="7" customWidth="1"/>
    <col min="2054" max="2054" width="13.5703125" style="7" customWidth="1"/>
    <col min="2055" max="2055" width="15.28515625" style="7" customWidth="1"/>
    <col min="2056" max="2304" width="9.140625" style="7"/>
    <col min="2305" max="2305" width="7.5703125" style="7" customWidth="1"/>
    <col min="2306" max="2306" width="23.85546875" style="7" customWidth="1"/>
    <col min="2307" max="2307" width="62.28515625" style="7" customWidth="1"/>
    <col min="2308" max="2308" width="14.42578125" style="7" customWidth="1"/>
    <col min="2309" max="2309" width="12.7109375" style="7" customWidth="1"/>
    <col min="2310" max="2310" width="13.5703125" style="7" customWidth="1"/>
    <col min="2311" max="2311" width="15.28515625" style="7" customWidth="1"/>
    <col min="2312" max="2560" width="9.140625" style="7"/>
    <col min="2561" max="2561" width="7.5703125" style="7" customWidth="1"/>
    <col min="2562" max="2562" width="23.85546875" style="7" customWidth="1"/>
    <col min="2563" max="2563" width="62.28515625" style="7" customWidth="1"/>
    <col min="2564" max="2564" width="14.42578125" style="7" customWidth="1"/>
    <col min="2565" max="2565" width="12.7109375" style="7" customWidth="1"/>
    <col min="2566" max="2566" width="13.5703125" style="7" customWidth="1"/>
    <col min="2567" max="2567" width="15.28515625" style="7" customWidth="1"/>
    <col min="2568" max="2816" width="9.140625" style="7"/>
    <col min="2817" max="2817" width="7.5703125" style="7" customWidth="1"/>
    <col min="2818" max="2818" width="23.85546875" style="7" customWidth="1"/>
    <col min="2819" max="2819" width="62.28515625" style="7" customWidth="1"/>
    <col min="2820" max="2820" width="14.42578125" style="7" customWidth="1"/>
    <col min="2821" max="2821" width="12.7109375" style="7" customWidth="1"/>
    <col min="2822" max="2822" width="13.5703125" style="7" customWidth="1"/>
    <col min="2823" max="2823" width="15.28515625" style="7" customWidth="1"/>
    <col min="2824" max="3072" width="9.140625" style="7"/>
    <col min="3073" max="3073" width="7.5703125" style="7" customWidth="1"/>
    <col min="3074" max="3074" width="23.85546875" style="7" customWidth="1"/>
    <col min="3075" max="3075" width="62.28515625" style="7" customWidth="1"/>
    <col min="3076" max="3076" width="14.42578125" style="7" customWidth="1"/>
    <col min="3077" max="3077" width="12.7109375" style="7" customWidth="1"/>
    <col min="3078" max="3078" width="13.5703125" style="7" customWidth="1"/>
    <col min="3079" max="3079" width="15.28515625" style="7" customWidth="1"/>
    <col min="3080" max="3328" width="9.140625" style="7"/>
    <col min="3329" max="3329" width="7.5703125" style="7" customWidth="1"/>
    <col min="3330" max="3330" width="23.85546875" style="7" customWidth="1"/>
    <col min="3331" max="3331" width="62.28515625" style="7" customWidth="1"/>
    <col min="3332" max="3332" width="14.42578125" style="7" customWidth="1"/>
    <col min="3333" max="3333" width="12.7109375" style="7" customWidth="1"/>
    <col min="3334" max="3334" width="13.5703125" style="7" customWidth="1"/>
    <col min="3335" max="3335" width="15.28515625" style="7" customWidth="1"/>
    <col min="3336" max="3584" width="9.140625" style="7"/>
    <col min="3585" max="3585" width="7.5703125" style="7" customWidth="1"/>
    <col min="3586" max="3586" width="23.85546875" style="7" customWidth="1"/>
    <col min="3587" max="3587" width="62.28515625" style="7" customWidth="1"/>
    <col min="3588" max="3588" width="14.42578125" style="7" customWidth="1"/>
    <col min="3589" max="3589" width="12.7109375" style="7" customWidth="1"/>
    <col min="3590" max="3590" width="13.5703125" style="7" customWidth="1"/>
    <col min="3591" max="3591" width="15.28515625" style="7" customWidth="1"/>
    <col min="3592" max="3840" width="9.140625" style="7"/>
    <col min="3841" max="3841" width="7.5703125" style="7" customWidth="1"/>
    <col min="3842" max="3842" width="23.85546875" style="7" customWidth="1"/>
    <col min="3843" max="3843" width="62.28515625" style="7" customWidth="1"/>
    <col min="3844" max="3844" width="14.42578125" style="7" customWidth="1"/>
    <col min="3845" max="3845" width="12.7109375" style="7" customWidth="1"/>
    <col min="3846" max="3846" width="13.5703125" style="7" customWidth="1"/>
    <col min="3847" max="3847" width="15.28515625" style="7" customWidth="1"/>
    <col min="3848" max="4096" width="9.140625" style="7"/>
    <col min="4097" max="4097" width="7.5703125" style="7" customWidth="1"/>
    <col min="4098" max="4098" width="23.85546875" style="7" customWidth="1"/>
    <col min="4099" max="4099" width="62.28515625" style="7" customWidth="1"/>
    <col min="4100" max="4100" width="14.42578125" style="7" customWidth="1"/>
    <col min="4101" max="4101" width="12.7109375" style="7" customWidth="1"/>
    <col min="4102" max="4102" width="13.5703125" style="7" customWidth="1"/>
    <col min="4103" max="4103" width="15.28515625" style="7" customWidth="1"/>
    <col min="4104" max="4352" width="9.140625" style="7"/>
    <col min="4353" max="4353" width="7.5703125" style="7" customWidth="1"/>
    <col min="4354" max="4354" width="23.85546875" style="7" customWidth="1"/>
    <col min="4355" max="4355" width="62.28515625" style="7" customWidth="1"/>
    <col min="4356" max="4356" width="14.42578125" style="7" customWidth="1"/>
    <col min="4357" max="4357" width="12.7109375" style="7" customWidth="1"/>
    <col min="4358" max="4358" width="13.5703125" style="7" customWidth="1"/>
    <col min="4359" max="4359" width="15.28515625" style="7" customWidth="1"/>
    <col min="4360" max="4608" width="9.140625" style="7"/>
    <col min="4609" max="4609" width="7.5703125" style="7" customWidth="1"/>
    <col min="4610" max="4610" width="23.85546875" style="7" customWidth="1"/>
    <col min="4611" max="4611" width="62.28515625" style="7" customWidth="1"/>
    <col min="4612" max="4612" width="14.42578125" style="7" customWidth="1"/>
    <col min="4613" max="4613" width="12.7109375" style="7" customWidth="1"/>
    <col min="4614" max="4614" width="13.5703125" style="7" customWidth="1"/>
    <col min="4615" max="4615" width="15.28515625" style="7" customWidth="1"/>
    <col min="4616" max="4864" width="9.140625" style="7"/>
    <col min="4865" max="4865" width="7.5703125" style="7" customWidth="1"/>
    <col min="4866" max="4866" width="23.85546875" style="7" customWidth="1"/>
    <col min="4867" max="4867" width="62.28515625" style="7" customWidth="1"/>
    <col min="4868" max="4868" width="14.42578125" style="7" customWidth="1"/>
    <col min="4869" max="4869" width="12.7109375" style="7" customWidth="1"/>
    <col min="4870" max="4870" width="13.5703125" style="7" customWidth="1"/>
    <col min="4871" max="4871" width="15.28515625" style="7" customWidth="1"/>
    <col min="4872" max="5120" width="9.140625" style="7"/>
    <col min="5121" max="5121" width="7.5703125" style="7" customWidth="1"/>
    <col min="5122" max="5122" width="23.85546875" style="7" customWidth="1"/>
    <col min="5123" max="5123" width="62.28515625" style="7" customWidth="1"/>
    <col min="5124" max="5124" width="14.42578125" style="7" customWidth="1"/>
    <col min="5125" max="5125" width="12.7109375" style="7" customWidth="1"/>
    <col min="5126" max="5126" width="13.5703125" style="7" customWidth="1"/>
    <col min="5127" max="5127" width="15.28515625" style="7" customWidth="1"/>
    <col min="5128" max="5376" width="9.140625" style="7"/>
    <col min="5377" max="5377" width="7.5703125" style="7" customWidth="1"/>
    <col min="5378" max="5378" width="23.85546875" style="7" customWidth="1"/>
    <col min="5379" max="5379" width="62.28515625" style="7" customWidth="1"/>
    <col min="5380" max="5380" width="14.42578125" style="7" customWidth="1"/>
    <col min="5381" max="5381" width="12.7109375" style="7" customWidth="1"/>
    <col min="5382" max="5382" width="13.5703125" style="7" customWidth="1"/>
    <col min="5383" max="5383" width="15.28515625" style="7" customWidth="1"/>
    <col min="5384" max="5632" width="9.140625" style="7"/>
    <col min="5633" max="5633" width="7.5703125" style="7" customWidth="1"/>
    <col min="5634" max="5634" width="23.85546875" style="7" customWidth="1"/>
    <col min="5635" max="5635" width="62.28515625" style="7" customWidth="1"/>
    <col min="5636" max="5636" width="14.42578125" style="7" customWidth="1"/>
    <col min="5637" max="5637" width="12.7109375" style="7" customWidth="1"/>
    <col min="5638" max="5638" width="13.5703125" style="7" customWidth="1"/>
    <col min="5639" max="5639" width="15.28515625" style="7" customWidth="1"/>
    <col min="5640" max="5888" width="9.140625" style="7"/>
    <col min="5889" max="5889" width="7.5703125" style="7" customWidth="1"/>
    <col min="5890" max="5890" width="23.85546875" style="7" customWidth="1"/>
    <col min="5891" max="5891" width="62.28515625" style="7" customWidth="1"/>
    <col min="5892" max="5892" width="14.42578125" style="7" customWidth="1"/>
    <col min="5893" max="5893" width="12.7109375" style="7" customWidth="1"/>
    <col min="5894" max="5894" width="13.5703125" style="7" customWidth="1"/>
    <col min="5895" max="5895" width="15.28515625" style="7" customWidth="1"/>
    <col min="5896" max="6144" width="9.140625" style="7"/>
    <col min="6145" max="6145" width="7.5703125" style="7" customWidth="1"/>
    <col min="6146" max="6146" width="23.85546875" style="7" customWidth="1"/>
    <col min="6147" max="6147" width="62.28515625" style="7" customWidth="1"/>
    <col min="6148" max="6148" width="14.42578125" style="7" customWidth="1"/>
    <col min="6149" max="6149" width="12.7109375" style="7" customWidth="1"/>
    <col min="6150" max="6150" width="13.5703125" style="7" customWidth="1"/>
    <col min="6151" max="6151" width="15.28515625" style="7" customWidth="1"/>
    <col min="6152" max="6400" width="9.140625" style="7"/>
    <col min="6401" max="6401" width="7.5703125" style="7" customWidth="1"/>
    <col min="6402" max="6402" width="23.85546875" style="7" customWidth="1"/>
    <col min="6403" max="6403" width="62.28515625" style="7" customWidth="1"/>
    <col min="6404" max="6404" width="14.42578125" style="7" customWidth="1"/>
    <col min="6405" max="6405" width="12.7109375" style="7" customWidth="1"/>
    <col min="6406" max="6406" width="13.5703125" style="7" customWidth="1"/>
    <col min="6407" max="6407" width="15.28515625" style="7" customWidth="1"/>
    <col min="6408" max="6656" width="9.140625" style="7"/>
    <col min="6657" max="6657" width="7.5703125" style="7" customWidth="1"/>
    <col min="6658" max="6658" width="23.85546875" style="7" customWidth="1"/>
    <col min="6659" max="6659" width="62.28515625" style="7" customWidth="1"/>
    <col min="6660" max="6660" width="14.42578125" style="7" customWidth="1"/>
    <col min="6661" max="6661" width="12.7109375" style="7" customWidth="1"/>
    <col min="6662" max="6662" width="13.5703125" style="7" customWidth="1"/>
    <col min="6663" max="6663" width="15.28515625" style="7" customWidth="1"/>
    <col min="6664" max="6912" width="9.140625" style="7"/>
    <col min="6913" max="6913" width="7.5703125" style="7" customWidth="1"/>
    <col min="6914" max="6914" width="23.85546875" style="7" customWidth="1"/>
    <col min="6915" max="6915" width="62.28515625" style="7" customWidth="1"/>
    <col min="6916" max="6916" width="14.42578125" style="7" customWidth="1"/>
    <col min="6917" max="6917" width="12.7109375" style="7" customWidth="1"/>
    <col min="6918" max="6918" width="13.5703125" style="7" customWidth="1"/>
    <col min="6919" max="6919" width="15.28515625" style="7" customWidth="1"/>
    <col min="6920" max="7168" width="9.140625" style="7"/>
    <col min="7169" max="7169" width="7.5703125" style="7" customWidth="1"/>
    <col min="7170" max="7170" width="23.85546875" style="7" customWidth="1"/>
    <col min="7171" max="7171" width="62.28515625" style="7" customWidth="1"/>
    <col min="7172" max="7172" width="14.42578125" style="7" customWidth="1"/>
    <col min="7173" max="7173" width="12.7109375" style="7" customWidth="1"/>
    <col min="7174" max="7174" width="13.5703125" style="7" customWidth="1"/>
    <col min="7175" max="7175" width="15.28515625" style="7" customWidth="1"/>
    <col min="7176" max="7424" width="9.140625" style="7"/>
    <col min="7425" max="7425" width="7.5703125" style="7" customWidth="1"/>
    <col min="7426" max="7426" width="23.85546875" style="7" customWidth="1"/>
    <col min="7427" max="7427" width="62.28515625" style="7" customWidth="1"/>
    <col min="7428" max="7428" width="14.42578125" style="7" customWidth="1"/>
    <col min="7429" max="7429" width="12.7109375" style="7" customWidth="1"/>
    <col min="7430" max="7430" width="13.5703125" style="7" customWidth="1"/>
    <col min="7431" max="7431" width="15.28515625" style="7" customWidth="1"/>
    <col min="7432" max="7680" width="9.140625" style="7"/>
    <col min="7681" max="7681" width="7.5703125" style="7" customWidth="1"/>
    <col min="7682" max="7682" width="23.85546875" style="7" customWidth="1"/>
    <col min="7683" max="7683" width="62.28515625" style="7" customWidth="1"/>
    <col min="7684" max="7684" width="14.42578125" style="7" customWidth="1"/>
    <col min="7685" max="7685" width="12.7109375" style="7" customWidth="1"/>
    <col min="7686" max="7686" width="13.5703125" style="7" customWidth="1"/>
    <col min="7687" max="7687" width="15.28515625" style="7" customWidth="1"/>
    <col min="7688" max="7936" width="9.140625" style="7"/>
    <col min="7937" max="7937" width="7.5703125" style="7" customWidth="1"/>
    <col min="7938" max="7938" width="23.85546875" style="7" customWidth="1"/>
    <col min="7939" max="7939" width="62.28515625" style="7" customWidth="1"/>
    <col min="7940" max="7940" width="14.42578125" style="7" customWidth="1"/>
    <col min="7941" max="7941" width="12.7109375" style="7" customWidth="1"/>
    <col min="7942" max="7942" width="13.5703125" style="7" customWidth="1"/>
    <col min="7943" max="7943" width="15.28515625" style="7" customWidth="1"/>
    <col min="7944" max="8192" width="9.140625" style="7"/>
    <col min="8193" max="8193" width="7.5703125" style="7" customWidth="1"/>
    <col min="8194" max="8194" width="23.85546875" style="7" customWidth="1"/>
    <col min="8195" max="8195" width="62.28515625" style="7" customWidth="1"/>
    <col min="8196" max="8196" width="14.42578125" style="7" customWidth="1"/>
    <col min="8197" max="8197" width="12.7109375" style="7" customWidth="1"/>
    <col min="8198" max="8198" width="13.5703125" style="7" customWidth="1"/>
    <col min="8199" max="8199" width="15.28515625" style="7" customWidth="1"/>
    <col min="8200" max="8448" width="9.140625" style="7"/>
    <col min="8449" max="8449" width="7.5703125" style="7" customWidth="1"/>
    <col min="8450" max="8450" width="23.85546875" style="7" customWidth="1"/>
    <col min="8451" max="8451" width="62.28515625" style="7" customWidth="1"/>
    <col min="8452" max="8452" width="14.42578125" style="7" customWidth="1"/>
    <col min="8453" max="8453" width="12.7109375" style="7" customWidth="1"/>
    <col min="8454" max="8454" width="13.5703125" style="7" customWidth="1"/>
    <col min="8455" max="8455" width="15.28515625" style="7" customWidth="1"/>
    <col min="8456" max="8704" width="9.140625" style="7"/>
    <col min="8705" max="8705" width="7.5703125" style="7" customWidth="1"/>
    <col min="8706" max="8706" width="23.85546875" style="7" customWidth="1"/>
    <col min="8707" max="8707" width="62.28515625" style="7" customWidth="1"/>
    <col min="8708" max="8708" width="14.42578125" style="7" customWidth="1"/>
    <col min="8709" max="8709" width="12.7109375" style="7" customWidth="1"/>
    <col min="8710" max="8710" width="13.5703125" style="7" customWidth="1"/>
    <col min="8711" max="8711" width="15.28515625" style="7" customWidth="1"/>
    <col min="8712" max="8960" width="9.140625" style="7"/>
    <col min="8961" max="8961" width="7.5703125" style="7" customWidth="1"/>
    <col min="8962" max="8962" width="23.85546875" style="7" customWidth="1"/>
    <col min="8963" max="8963" width="62.28515625" style="7" customWidth="1"/>
    <col min="8964" max="8964" width="14.42578125" style="7" customWidth="1"/>
    <col min="8965" max="8965" width="12.7109375" style="7" customWidth="1"/>
    <col min="8966" max="8966" width="13.5703125" style="7" customWidth="1"/>
    <col min="8967" max="8967" width="15.28515625" style="7" customWidth="1"/>
    <col min="8968" max="9216" width="9.140625" style="7"/>
    <col min="9217" max="9217" width="7.5703125" style="7" customWidth="1"/>
    <col min="9218" max="9218" width="23.85546875" style="7" customWidth="1"/>
    <col min="9219" max="9219" width="62.28515625" style="7" customWidth="1"/>
    <col min="9220" max="9220" width="14.42578125" style="7" customWidth="1"/>
    <col min="9221" max="9221" width="12.7109375" style="7" customWidth="1"/>
    <col min="9222" max="9222" width="13.5703125" style="7" customWidth="1"/>
    <col min="9223" max="9223" width="15.28515625" style="7" customWidth="1"/>
    <col min="9224" max="9472" width="9.140625" style="7"/>
    <col min="9473" max="9473" width="7.5703125" style="7" customWidth="1"/>
    <col min="9474" max="9474" width="23.85546875" style="7" customWidth="1"/>
    <col min="9475" max="9475" width="62.28515625" style="7" customWidth="1"/>
    <col min="9476" max="9476" width="14.42578125" style="7" customWidth="1"/>
    <col min="9477" max="9477" width="12.7109375" style="7" customWidth="1"/>
    <col min="9478" max="9478" width="13.5703125" style="7" customWidth="1"/>
    <col min="9479" max="9479" width="15.28515625" style="7" customWidth="1"/>
    <col min="9480" max="9728" width="9.140625" style="7"/>
    <col min="9729" max="9729" width="7.5703125" style="7" customWidth="1"/>
    <col min="9730" max="9730" width="23.85546875" style="7" customWidth="1"/>
    <col min="9731" max="9731" width="62.28515625" style="7" customWidth="1"/>
    <col min="9732" max="9732" width="14.42578125" style="7" customWidth="1"/>
    <col min="9733" max="9733" width="12.7109375" style="7" customWidth="1"/>
    <col min="9734" max="9734" width="13.5703125" style="7" customWidth="1"/>
    <col min="9735" max="9735" width="15.28515625" style="7" customWidth="1"/>
    <col min="9736" max="9984" width="9.140625" style="7"/>
    <col min="9985" max="9985" width="7.5703125" style="7" customWidth="1"/>
    <col min="9986" max="9986" width="23.85546875" style="7" customWidth="1"/>
    <col min="9987" max="9987" width="62.28515625" style="7" customWidth="1"/>
    <col min="9988" max="9988" width="14.42578125" style="7" customWidth="1"/>
    <col min="9989" max="9989" width="12.7109375" style="7" customWidth="1"/>
    <col min="9990" max="9990" width="13.5703125" style="7" customWidth="1"/>
    <col min="9991" max="9991" width="15.28515625" style="7" customWidth="1"/>
    <col min="9992" max="10240" width="9.140625" style="7"/>
    <col min="10241" max="10241" width="7.5703125" style="7" customWidth="1"/>
    <col min="10242" max="10242" width="23.85546875" style="7" customWidth="1"/>
    <col min="10243" max="10243" width="62.28515625" style="7" customWidth="1"/>
    <col min="10244" max="10244" width="14.42578125" style="7" customWidth="1"/>
    <col min="10245" max="10245" width="12.7109375" style="7" customWidth="1"/>
    <col min="10246" max="10246" width="13.5703125" style="7" customWidth="1"/>
    <col min="10247" max="10247" width="15.28515625" style="7" customWidth="1"/>
    <col min="10248" max="10496" width="9.140625" style="7"/>
    <col min="10497" max="10497" width="7.5703125" style="7" customWidth="1"/>
    <col min="10498" max="10498" width="23.85546875" style="7" customWidth="1"/>
    <col min="10499" max="10499" width="62.28515625" style="7" customWidth="1"/>
    <col min="10500" max="10500" width="14.42578125" style="7" customWidth="1"/>
    <col min="10501" max="10501" width="12.7109375" style="7" customWidth="1"/>
    <col min="10502" max="10502" width="13.5703125" style="7" customWidth="1"/>
    <col min="10503" max="10503" width="15.28515625" style="7" customWidth="1"/>
    <col min="10504" max="10752" width="9.140625" style="7"/>
    <col min="10753" max="10753" width="7.5703125" style="7" customWidth="1"/>
    <col min="10754" max="10754" width="23.85546875" style="7" customWidth="1"/>
    <col min="10755" max="10755" width="62.28515625" style="7" customWidth="1"/>
    <col min="10756" max="10756" width="14.42578125" style="7" customWidth="1"/>
    <col min="10757" max="10757" width="12.7109375" style="7" customWidth="1"/>
    <col min="10758" max="10758" width="13.5703125" style="7" customWidth="1"/>
    <col min="10759" max="10759" width="15.28515625" style="7" customWidth="1"/>
    <col min="10760" max="11008" width="9.140625" style="7"/>
    <col min="11009" max="11009" width="7.5703125" style="7" customWidth="1"/>
    <col min="11010" max="11010" width="23.85546875" style="7" customWidth="1"/>
    <col min="11011" max="11011" width="62.28515625" style="7" customWidth="1"/>
    <col min="11012" max="11012" width="14.42578125" style="7" customWidth="1"/>
    <col min="11013" max="11013" width="12.7109375" style="7" customWidth="1"/>
    <col min="11014" max="11014" width="13.5703125" style="7" customWidth="1"/>
    <col min="11015" max="11015" width="15.28515625" style="7" customWidth="1"/>
    <col min="11016" max="11264" width="9.140625" style="7"/>
    <col min="11265" max="11265" width="7.5703125" style="7" customWidth="1"/>
    <col min="11266" max="11266" width="23.85546875" style="7" customWidth="1"/>
    <col min="11267" max="11267" width="62.28515625" style="7" customWidth="1"/>
    <col min="11268" max="11268" width="14.42578125" style="7" customWidth="1"/>
    <col min="11269" max="11269" width="12.7109375" style="7" customWidth="1"/>
    <col min="11270" max="11270" width="13.5703125" style="7" customWidth="1"/>
    <col min="11271" max="11271" width="15.28515625" style="7" customWidth="1"/>
    <col min="11272" max="11520" width="9.140625" style="7"/>
    <col min="11521" max="11521" width="7.5703125" style="7" customWidth="1"/>
    <col min="11522" max="11522" width="23.85546875" style="7" customWidth="1"/>
    <col min="11523" max="11523" width="62.28515625" style="7" customWidth="1"/>
    <col min="11524" max="11524" width="14.42578125" style="7" customWidth="1"/>
    <col min="11525" max="11525" width="12.7109375" style="7" customWidth="1"/>
    <col min="11526" max="11526" width="13.5703125" style="7" customWidth="1"/>
    <col min="11527" max="11527" width="15.28515625" style="7" customWidth="1"/>
    <col min="11528" max="11776" width="9.140625" style="7"/>
    <col min="11777" max="11777" width="7.5703125" style="7" customWidth="1"/>
    <col min="11778" max="11778" width="23.85546875" style="7" customWidth="1"/>
    <col min="11779" max="11779" width="62.28515625" style="7" customWidth="1"/>
    <col min="11780" max="11780" width="14.42578125" style="7" customWidth="1"/>
    <col min="11781" max="11781" width="12.7109375" style="7" customWidth="1"/>
    <col min="11782" max="11782" width="13.5703125" style="7" customWidth="1"/>
    <col min="11783" max="11783" width="15.28515625" style="7" customWidth="1"/>
    <col min="11784" max="12032" width="9.140625" style="7"/>
    <col min="12033" max="12033" width="7.5703125" style="7" customWidth="1"/>
    <col min="12034" max="12034" width="23.85546875" style="7" customWidth="1"/>
    <col min="12035" max="12035" width="62.28515625" style="7" customWidth="1"/>
    <col min="12036" max="12036" width="14.42578125" style="7" customWidth="1"/>
    <col min="12037" max="12037" width="12.7109375" style="7" customWidth="1"/>
    <col min="12038" max="12038" width="13.5703125" style="7" customWidth="1"/>
    <col min="12039" max="12039" width="15.28515625" style="7" customWidth="1"/>
    <col min="12040" max="12288" width="9.140625" style="7"/>
    <col min="12289" max="12289" width="7.5703125" style="7" customWidth="1"/>
    <col min="12290" max="12290" width="23.85546875" style="7" customWidth="1"/>
    <col min="12291" max="12291" width="62.28515625" style="7" customWidth="1"/>
    <col min="12292" max="12292" width="14.42578125" style="7" customWidth="1"/>
    <col min="12293" max="12293" width="12.7109375" style="7" customWidth="1"/>
    <col min="12294" max="12294" width="13.5703125" style="7" customWidth="1"/>
    <col min="12295" max="12295" width="15.28515625" style="7" customWidth="1"/>
    <col min="12296" max="12544" width="9.140625" style="7"/>
    <col min="12545" max="12545" width="7.5703125" style="7" customWidth="1"/>
    <col min="12546" max="12546" width="23.85546875" style="7" customWidth="1"/>
    <col min="12547" max="12547" width="62.28515625" style="7" customWidth="1"/>
    <col min="12548" max="12548" width="14.42578125" style="7" customWidth="1"/>
    <col min="12549" max="12549" width="12.7109375" style="7" customWidth="1"/>
    <col min="12550" max="12550" width="13.5703125" style="7" customWidth="1"/>
    <col min="12551" max="12551" width="15.28515625" style="7" customWidth="1"/>
    <col min="12552" max="12800" width="9.140625" style="7"/>
    <col min="12801" max="12801" width="7.5703125" style="7" customWidth="1"/>
    <col min="12802" max="12802" width="23.85546875" style="7" customWidth="1"/>
    <col min="12803" max="12803" width="62.28515625" style="7" customWidth="1"/>
    <col min="12804" max="12804" width="14.42578125" style="7" customWidth="1"/>
    <col min="12805" max="12805" width="12.7109375" style="7" customWidth="1"/>
    <col min="12806" max="12806" width="13.5703125" style="7" customWidth="1"/>
    <col min="12807" max="12807" width="15.28515625" style="7" customWidth="1"/>
    <col min="12808" max="13056" width="9.140625" style="7"/>
    <col min="13057" max="13057" width="7.5703125" style="7" customWidth="1"/>
    <col min="13058" max="13058" width="23.85546875" style="7" customWidth="1"/>
    <col min="13059" max="13059" width="62.28515625" style="7" customWidth="1"/>
    <col min="13060" max="13060" width="14.42578125" style="7" customWidth="1"/>
    <col min="13061" max="13061" width="12.7109375" style="7" customWidth="1"/>
    <col min="13062" max="13062" width="13.5703125" style="7" customWidth="1"/>
    <col min="13063" max="13063" width="15.28515625" style="7" customWidth="1"/>
    <col min="13064" max="13312" width="9.140625" style="7"/>
    <col min="13313" max="13313" width="7.5703125" style="7" customWidth="1"/>
    <col min="13314" max="13314" width="23.85546875" style="7" customWidth="1"/>
    <col min="13315" max="13315" width="62.28515625" style="7" customWidth="1"/>
    <col min="13316" max="13316" width="14.42578125" style="7" customWidth="1"/>
    <col min="13317" max="13317" width="12.7109375" style="7" customWidth="1"/>
    <col min="13318" max="13318" width="13.5703125" style="7" customWidth="1"/>
    <col min="13319" max="13319" width="15.28515625" style="7" customWidth="1"/>
    <col min="13320" max="13568" width="9.140625" style="7"/>
    <col min="13569" max="13569" width="7.5703125" style="7" customWidth="1"/>
    <col min="13570" max="13570" width="23.85546875" style="7" customWidth="1"/>
    <col min="13571" max="13571" width="62.28515625" style="7" customWidth="1"/>
    <col min="13572" max="13572" width="14.42578125" style="7" customWidth="1"/>
    <col min="13573" max="13573" width="12.7109375" style="7" customWidth="1"/>
    <col min="13574" max="13574" width="13.5703125" style="7" customWidth="1"/>
    <col min="13575" max="13575" width="15.28515625" style="7" customWidth="1"/>
    <col min="13576" max="13824" width="9.140625" style="7"/>
    <col min="13825" max="13825" width="7.5703125" style="7" customWidth="1"/>
    <col min="13826" max="13826" width="23.85546875" style="7" customWidth="1"/>
    <col min="13827" max="13827" width="62.28515625" style="7" customWidth="1"/>
    <col min="13828" max="13828" width="14.42578125" style="7" customWidth="1"/>
    <col min="13829" max="13829" width="12.7109375" style="7" customWidth="1"/>
    <col min="13830" max="13830" width="13.5703125" style="7" customWidth="1"/>
    <col min="13831" max="13831" width="15.28515625" style="7" customWidth="1"/>
    <col min="13832" max="14080" width="9.140625" style="7"/>
    <col min="14081" max="14081" width="7.5703125" style="7" customWidth="1"/>
    <col min="14082" max="14082" width="23.85546875" style="7" customWidth="1"/>
    <col min="14083" max="14083" width="62.28515625" style="7" customWidth="1"/>
    <col min="14084" max="14084" width="14.42578125" style="7" customWidth="1"/>
    <col min="14085" max="14085" width="12.7109375" style="7" customWidth="1"/>
    <col min="14086" max="14086" width="13.5703125" style="7" customWidth="1"/>
    <col min="14087" max="14087" width="15.28515625" style="7" customWidth="1"/>
    <col min="14088" max="14336" width="9.140625" style="7"/>
    <col min="14337" max="14337" width="7.5703125" style="7" customWidth="1"/>
    <col min="14338" max="14338" width="23.85546875" style="7" customWidth="1"/>
    <col min="14339" max="14339" width="62.28515625" style="7" customWidth="1"/>
    <col min="14340" max="14340" width="14.42578125" style="7" customWidth="1"/>
    <col min="14341" max="14341" width="12.7109375" style="7" customWidth="1"/>
    <col min="14342" max="14342" width="13.5703125" style="7" customWidth="1"/>
    <col min="14343" max="14343" width="15.28515625" style="7" customWidth="1"/>
    <col min="14344" max="14592" width="9.140625" style="7"/>
    <col min="14593" max="14593" width="7.5703125" style="7" customWidth="1"/>
    <col min="14594" max="14594" width="23.85546875" style="7" customWidth="1"/>
    <col min="14595" max="14595" width="62.28515625" style="7" customWidth="1"/>
    <col min="14596" max="14596" width="14.42578125" style="7" customWidth="1"/>
    <col min="14597" max="14597" width="12.7109375" style="7" customWidth="1"/>
    <col min="14598" max="14598" width="13.5703125" style="7" customWidth="1"/>
    <col min="14599" max="14599" width="15.28515625" style="7" customWidth="1"/>
    <col min="14600" max="14848" width="9.140625" style="7"/>
    <col min="14849" max="14849" width="7.5703125" style="7" customWidth="1"/>
    <col min="14850" max="14850" width="23.85546875" style="7" customWidth="1"/>
    <col min="14851" max="14851" width="62.28515625" style="7" customWidth="1"/>
    <col min="14852" max="14852" width="14.42578125" style="7" customWidth="1"/>
    <col min="14853" max="14853" width="12.7109375" style="7" customWidth="1"/>
    <col min="14854" max="14854" width="13.5703125" style="7" customWidth="1"/>
    <col min="14855" max="14855" width="15.28515625" style="7" customWidth="1"/>
    <col min="14856" max="15104" width="9.140625" style="7"/>
    <col min="15105" max="15105" width="7.5703125" style="7" customWidth="1"/>
    <col min="15106" max="15106" width="23.85546875" style="7" customWidth="1"/>
    <col min="15107" max="15107" width="62.28515625" style="7" customWidth="1"/>
    <col min="15108" max="15108" width="14.42578125" style="7" customWidth="1"/>
    <col min="15109" max="15109" width="12.7109375" style="7" customWidth="1"/>
    <col min="15110" max="15110" width="13.5703125" style="7" customWidth="1"/>
    <col min="15111" max="15111" width="15.28515625" style="7" customWidth="1"/>
    <col min="15112" max="15360" width="9.140625" style="7"/>
    <col min="15361" max="15361" width="7.5703125" style="7" customWidth="1"/>
    <col min="15362" max="15362" width="23.85546875" style="7" customWidth="1"/>
    <col min="15363" max="15363" width="62.28515625" style="7" customWidth="1"/>
    <col min="15364" max="15364" width="14.42578125" style="7" customWidth="1"/>
    <col min="15365" max="15365" width="12.7109375" style="7" customWidth="1"/>
    <col min="15366" max="15366" width="13.5703125" style="7" customWidth="1"/>
    <col min="15367" max="15367" width="15.28515625" style="7" customWidth="1"/>
    <col min="15368" max="15616" width="9.140625" style="7"/>
    <col min="15617" max="15617" width="7.5703125" style="7" customWidth="1"/>
    <col min="15618" max="15618" width="23.85546875" style="7" customWidth="1"/>
    <col min="15619" max="15619" width="62.28515625" style="7" customWidth="1"/>
    <col min="15620" max="15620" width="14.42578125" style="7" customWidth="1"/>
    <col min="15621" max="15621" width="12.7109375" style="7" customWidth="1"/>
    <col min="15622" max="15622" width="13.5703125" style="7" customWidth="1"/>
    <col min="15623" max="15623" width="15.28515625" style="7" customWidth="1"/>
    <col min="15624" max="15872" width="9.140625" style="7"/>
    <col min="15873" max="15873" width="7.5703125" style="7" customWidth="1"/>
    <col min="15874" max="15874" width="23.85546875" style="7" customWidth="1"/>
    <col min="15875" max="15875" width="62.28515625" style="7" customWidth="1"/>
    <col min="15876" max="15876" width="14.42578125" style="7" customWidth="1"/>
    <col min="15877" max="15877" width="12.7109375" style="7" customWidth="1"/>
    <col min="15878" max="15878" width="13.5703125" style="7" customWidth="1"/>
    <col min="15879" max="15879" width="15.28515625" style="7" customWidth="1"/>
    <col min="15880" max="16128" width="9.140625" style="7"/>
    <col min="16129" max="16129" width="7.5703125" style="7" customWidth="1"/>
    <col min="16130" max="16130" width="23.85546875" style="7" customWidth="1"/>
    <col min="16131" max="16131" width="62.28515625" style="7" customWidth="1"/>
    <col min="16132" max="16132" width="14.42578125" style="7" customWidth="1"/>
    <col min="16133" max="16133" width="12.7109375" style="7" customWidth="1"/>
    <col min="16134" max="16134" width="13.5703125" style="7" customWidth="1"/>
    <col min="16135" max="16135" width="15.28515625" style="7" customWidth="1"/>
    <col min="16136" max="16384" width="9.140625" style="7"/>
  </cols>
  <sheetData>
    <row r="1" spans="1:12" s="1" customFormat="1" x14ac:dyDescent="0.2">
      <c r="E1" s="2"/>
      <c r="F1" s="3" t="s">
        <v>0</v>
      </c>
      <c r="G1" s="4" t="s">
        <v>1</v>
      </c>
    </row>
    <row r="2" spans="1:12" ht="21.95" customHeight="1" x14ac:dyDescent="0.2">
      <c r="A2" s="5" t="s">
        <v>2</v>
      </c>
      <c r="B2" s="5"/>
      <c r="C2" s="273" t="s">
        <v>3</v>
      </c>
      <c r="D2" s="273"/>
      <c r="E2" s="273"/>
      <c r="F2" s="273"/>
      <c r="G2" s="273"/>
      <c r="H2" s="6"/>
      <c r="I2" s="6"/>
      <c r="J2" s="6"/>
      <c r="K2" s="6"/>
      <c r="L2" s="6"/>
    </row>
    <row r="3" spans="1:12" ht="21.95" customHeight="1" x14ac:dyDescent="0.2">
      <c r="A3" s="5" t="s">
        <v>4</v>
      </c>
      <c r="B3" s="5"/>
      <c r="C3" s="273" t="s">
        <v>5</v>
      </c>
      <c r="D3" s="273"/>
      <c r="E3" s="273"/>
      <c r="F3" s="273"/>
      <c r="G3" s="273"/>
      <c r="H3" s="6"/>
      <c r="I3" s="6"/>
      <c r="J3" s="6"/>
      <c r="K3" s="6"/>
      <c r="L3" s="6"/>
    </row>
    <row r="4" spans="1:12" s="1" customFormat="1" ht="18" customHeight="1" x14ac:dyDescent="0.25">
      <c r="A4" s="8"/>
      <c r="B4" s="8"/>
      <c r="C4" s="9" t="s">
        <v>6</v>
      </c>
      <c r="D4" s="274" t="s">
        <v>7</v>
      </c>
      <c r="E4" s="274"/>
      <c r="F4" s="274"/>
      <c r="G4" s="274"/>
    </row>
    <row r="5" spans="1:12" s="1" customFormat="1" ht="15" x14ac:dyDescent="0.25">
      <c r="B5" s="275" t="s">
        <v>8</v>
      </c>
      <c r="C5" s="275"/>
      <c r="D5" s="275"/>
      <c r="E5" s="275"/>
      <c r="F5" s="275"/>
      <c r="G5" s="275"/>
    </row>
    <row r="6" spans="1:12" s="1" customFormat="1" ht="21.95" customHeight="1" x14ac:dyDescent="0.2">
      <c r="A6" s="10" t="s">
        <v>9</v>
      </c>
      <c r="B6" s="276" t="s">
        <v>5</v>
      </c>
      <c r="C6" s="276"/>
      <c r="D6" s="276"/>
      <c r="E6" s="276"/>
      <c r="F6" s="276"/>
      <c r="G6" s="276"/>
    </row>
    <row r="7" spans="1:12" s="1" customFormat="1" ht="18" customHeight="1" x14ac:dyDescent="0.25">
      <c r="A7" s="11"/>
      <c r="B7" s="272" t="s">
        <v>10</v>
      </c>
      <c r="C7" s="272"/>
      <c r="D7" s="272"/>
      <c r="E7" s="272"/>
      <c r="F7" s="272"/>
      <c r="G7" s="272"/>
    </row>
    <row r="8" spans="1:12" s="1" customFormat="1" x14ac:dyDescent="0.2">
      <c r="A8" s="5" t="s">
        <v>11</v>
      </c>
      <c r="B8" s="5"/>
      <c r="C8" s="273" t="s">
        <v>12</v>
      </c>
      <c r="D8" s="273"/>
      <c r="E8" s="273"/>
      <c r="F8" s="273"/>
      <c r="G8" s="273"/>
    </row>
    <row r="9" spans="1:12" ht="21.95" customHeight="1" x14ac:dyDescent="0.2">
      <c r="C9" s="12" t="s">
        <v>13</v>
      </c>
      <c r="D9" s="12"/>
      <c r="E9" s="12"/>
      <c r="F9" s="13" t="s">
        <v>14</v>
      </c>
      <c r="G9" s="14" t="s">
        <v>15</v>
      </c>
    </row>
    <row r="10" spans="1:12" hidden="1" outlineLevel="1" x14ac:dyDescent="0.2">
      <c r="C10" s="15"/>
      <c r="D10" s="15" t="s">
        <v>16</v>
      </c>
      <c r="E10" s="15"/>
      <c r="F10" s="16"/>
      <c r="G10" s="17"/>
    </row>
    <row r="11" spans="1:12" hidden="1" outlineLevel="1" x14ac:dyDescent="0.2">
      <c r="C11" s="18"/>
      <c r="D11" s="19" t="s">
        <v>17</v>
      </c>
      <c r="E11" s="19"/>
      <c r="F11" s="20" t="s">
        <v>14</v>
      </c>
      <c r="G11" s="21" t="s">
        <v>15</v>
      </c>
    </row>
    <row r="12" spans="1:12" collapsed="1" x14ac:dyDescent="0.2">
      <c r="C12" s="22" t="s">
        <v>18</v>
      </c>
      <c r="D12" s="22"/>
      <c r="E12" s="22"/>
      <c r="F12" s="23" t="s">
        <v>19</v>
      </c>
      <c r="G12" s="14" t="s">
        <v>15</v>
      </c>
    </row>
    <row r="13" spans="1:12" x14ac:dyDescent="0.2">
      <c r="C13" s="22" t="s">
        <v>20</v>
      </c>
      <c r="D13" s="22"/>
      <c r="E13" s="22"/>
      <c r="F13" s="23" t="s">
        <v>21</v>
      </c>
      <c r="G13" s="24" t="s">
        <v>22</v>
      </c>
    </row>
    <row r="14" spans="1:12" ht="21.95" customHeight="1" x14ac:dyDescent="0.2">
      <c r="A14" s="278" t="s">
        <v>23</v>
      </c>
      <c r="B14" s="278"/>
      <c r="C14" s="278"/>
      <c r="D14" s="278"/>
      <c r="E14" s="278"/>
      <c r="F14" s="278"/>
      <c r="G14" s="278"/>
    </row>
    <row r="15" spans="1:12" s="27" customFormat="1" ht="45.95" customHeight="1" x14ac:dyDescent="0.25">
      <c r="A15" s="25" t="s">
        <v>24</v>
      </c>
      <c r="B15" s="26" t="s">
        <v>25</v>
      </c>
      <c r="C15" s="26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</row>
    <row r="16" spans="1:12" s="8" customFormat="1" x14ac:dyDescent="0.2">
      <c r="A16" s="28">
        <v>1</v>
      </c>
      <c r="B16" s="29">
        <v>2</v>
      </c>
      <c r="C16" s="29">
        <v>3</v>
      </c>
      <c r="D16" s="29">
        <v>4</v>
      </c>
      <c r="E16" s="29">
        <v>5</v>
      </c>
      <c r="F16" s="29">
        <v>6</v>
      </c>
      <c r="G16" s="29">
        <v>7</v>
      </c>
    </row>
    <row r="17" spans="1:7" x14ac:dyDescent="0.2">
      <c r="A17" s="279"/>
      <c r="B17" s="280"/>
      <c r="C17" s="280"/>
      <c r="D17" s="280"/>
      <c r="E17" s="280"/>
      <c r="F17" s="280"/>
      <c r="G17" s="281"/>
    </row>
    <row r="18" spans="1:7" ht="15" x14ac:dyDescent="0.2">
      <c r="A18" s="30"/>
      <c r="B18" s="31"/>
      <c r="C18" s="32" t="s">
        <v>31</v>
      </c>
      <c r="D18" s="33"/>
      <c r="E18" s="34"/>
      <c r="F18" s="34"/>
      <c r="G18" s="35">
        <v>16111029</v>
      </c>
    </row>
    <row r="19" spans="1:7" s="1" customFormat="1" hidden="1" outlineLevel="1" x14ac:dyDescent="0.25">
      <c r="A19" s="36"/>
      <c r="B19" s="37"/>
      <c r="C19" s="38" t="s">
        <v>32</v>
      </c>
      <c r="D19" s="39"/>
      <c r="E19" s="40"/>
      <c r="F19" s="40"/>
      <c r="G19" s="41"/>
    </row>
    <row r="20" spans="1:7" s="1" customFormat="1" hidden="1" outlineLevel="1" x14ac:dyDescent="0.25">
      <c r="A20" s="42"/>
      <c r="B20" s="43"/>
      <c r="C20" s="44" t="s">
        <v>33</v>
      </c>
      <c r="D20" s="45" t="s">
        <v>34</v>
      </c>
      <c r="E20" s="46"/>
      <c r="F20" s="46"/>
      <c r="G20" s="47">
        <v>4944039</v>
      </c>
    </row>
    <row r="21" spans="1:7" s="1" customFormat="1" hidden="1" outlineLevel="1" x14ac:dyDescent="0.25">
      <c r="A21" s="36"/>
      <c r="B21" s="37"/>
      <c r="C21" s="38" t="s">
        <v>35</v>
      </c>
      <c r="D21" s="39" t="s">
        <v>34</v>
      </c>
      <c r="E21" s="40"/>
      <c r="F21" s="40"/>
      <c r="G21" s="41">
        <v>2531397</v>
      </c>
    </row>
    <row r="22" spans="1:7" s="1" customFormat="1" hidden="1" outlineLevel="1" x14ac:dyDescent="0.25">
      <c r="A22" s="42"/>
      <c r="B22" s="43"/>
      <c r="C22" s="44" t="s">
        <v>36</v>
      </c>
      <c r="D22" s="45" t="s">
        <v>34</v>
      </c>
      <c r="E22" s="46"/>
      <c r="F22" s="46"/>
      <c r="G22" s="47">
        <v>1795969</v>
      </c>
    </row>
    <row r="23" spans="1:7" s="1" customFormat="1" hidden="1" outlineLevel="1" x14ac:dyDescent="0.25">
      <c r="A23" s="36"/>
      <c r="B23" s="37"/>
      <c r="C23" s="38" t="s">
        <v>37</v>
      </c>
      <c r="D23" s="39" t="s">
        <v>34</v>
      </c>
      <c r="E23" s="40"/>
      <c r="F23" s="40"/>
      <c r="G23" s="41">
        <v>640234</v>
      </c>
    </row>
    <row r="24" spans="1:7" s="1" customFormat="1" hidden="1" outlineLevel="1" x14ac:dyDescent="0.25">
      <c r="A24" s="42"/>
      <c r="B24" s="43"/>
      <c r="C24" s="44" t="s">
        <v>38</v>
      </c>
      <c r="D24" s="45" t="s">
        <v>34</v>
      </c>
      <c r="E24" s="46"/>
      <c r="F24" s="46"/>
      <c r="G24" s="47">
        <v>9371021</v>
      </c>
    </row>
    <row r="25" spans="1:7" s="1" customFormat="1" hidden="1" outlineLevel="1" x14ac:dyDescent="0.25">
      <c r="A25" s="42"/>
      <c r="B25" s="43"/>
      <c r="C25" s="44" t="s">
        <v>39</v>
      </c>
      <c r="D25" s="45" t="s">
        <v>40</v>
      </c>
      <c r="E25" s="47">
        <v>1130</v>
      </c>
      <c r="F25" s="46"/>
      <c r="G25" s="47"/>
    </row>
    <row r="26" spans="1:7" s="1" customFormat="1" collapsed="1" x14ac:dyDescent="0.25">
      <c r="A26" s="282"/>
      <c r="B26" s="254"/>
      <c r="C26" s="254"/>
      <c r="D26" s="254"/>
      <c r="E26" s="254"/>
      <c r="F26" s="254"/>
      <c r="G26" s="283"/>
    </row>
    <row r="27" spans="1:7" ht="15" x14ac:dyDescent="0.2">
      <c r="A27" s="30"/>
      <c r="B27" s="31" t="s">
        <v>41</v>
      </c>
      <c r="C27" s="32" t="s">
        <v>42</v>
      </c>
      <c r="D27" s="33"/>
      <c r="E27" s="34"/>
      <c r="F27" s="34"/>
      <c r="G27" s="35">
        <v>12077965</v>
      </c>
    </row>
    <row r="28" spans="1:7" s="1" customFormat="1" hidden="1" outlineLevel="1" x14ac:dyDescent="0.25">
      <c r="A28" s="36"/>
      <c r="B28" s="37"/>
      <c r="C28" s="38" t="s">
        <v>32</v>
      </c>
      <c r="D28" s="39"/>
      <c r="E28" s="40"/>
      <c r="F28" s="40"/>
      <c r="G28" s="41"/>
    </row>
    <row r="29" spans="1:7" s="1" customFormat="1" hidden="1" outlineLevel="1" x14ac:dyDescent="0.25">
      <c r="A29" s="42"/>
      <c r="B29" s="43"/>
      <c r="C29" s="44" t="s">
        <v>33</v>
      </c>
      <c r="D29" s="45" t="s">
        <v>34</v>
      </c>
      <c r="E29" s="46"/>
      <c r="F29" s="46"/>
      <c r="G29" s="47">
        <v>4306493</v>
      </c>
    </row>
    <row r="30" spans="1:7" s="1" customFormat="1" hidden="1" outlineLevel="1" x14ac:dyDescent="0.25">
      <c r="A30" s="36"/>
      <c r="B30" s="37"/>
      <c r="C30" s="38" t="s">
        <v>35</v>
      </c>
      <c r="D30" s="39" t="s">
        <v>34</v>
      </c>
      <c r="E30" s="40"/>
      <c r="F30" s="40"/>
      <c r="G30" s="41">
        <v>2207352</v>
      </c>
    </row>
    <row r="31" spans="1:7" s="1" customFormat="1" hidden="1" outlineLevel="1" x14ac:dyDescent="0.25">
      <c r="A31" s="42"/>
      <c r="B31" s="43"/>
      <c r="C31" s="44" t="s">
        <v>36</v>
      </c>
      <c r="D31" s="45" t="s">
        <v>34</v>
      </c>
      <c r="E31" s="46"/>
      <c r="F31" s="46"/>
      <c r="G31" s="47">
        <v>1544501</v>
      </c>
    </row>
    <row r="32" spans="1:7" s="1" customFormat="1" hidden="1" outlineLevel="1" x14ac:dyDescent="0.25">
      <c r="A32" s="36"/>
      <c r="B32" s="37"/>
      <c r="C32" s="38" t="s">
        <v>37</v>
      </c>
      <c r="D32" s="39" t="s">
        <v>34</v>
      </c>
      <c r="E32" s="40"/>
      <c r="F32" s="40"/>
      <c r="G32" s="41">
        <v>558208</v>
      </c>
    </row>
    <row r="33" spans="1:7" s="1" customFormat="1" hidden="1" outlineLevel="1" x14ac:dyDescent="0.25">
      <c r="A33" s="42"/>
      <c r="B33" s="43"/>
      <c r="C33" s="44" t="s">
        <v>38</v>
      </c>
      <c r="D33" s="45" t="s">
        <v>34</v>
      </c>
      <c r="E33" s="46"/>
      <c r="F33" s="46"/>
      <c r="G33" s="47">
        <v>6226971</v>
      </c>
    </row>
    <row r="34" spans="1:7" s="1" customFormat="1" hidden="1" outlineLevel="1" x14ac:dyDescent="0.25">
      <c r="A34" s="42"/>
      <c r="B34" s="43"/>
      <c r="C34" s="44" t="s">
        <v>39</v>
      </c>
      <c r="D34" s="45" t="s">
        <v>40</v>
      </c>
      <c r="E34" s="47">
        <v>989</v>
      </c>
      <c r="F34" s="46"/>
      <c r="G34" s="47"/>
    </row>
    <row r="35" spans="1:7" s="1" customFormat="1" collapsed="1" x14ac:dyDescent="0.25">
      <c r="A35" s="282"/>
      <c r="B35" s="254"/>
      <c r="C35" s="254"/>
      <c r="D35" s="254"/>
      <c r="E35" s="254"/>
      <c r="F35" s="254"/>
      <c r="G35" s="283"/>
    </row>
    <row r="36" spans="1:7" s="53" customFormat="1" ht="51.2" customHeight="1" x14ac:dyDescent="0.25">
      <c r="A36" s="48" t="s">
        <v>43</v>
      </c>
      <c r="B36" s="49" t="s">
        <v>44</v>
      </c>
      <c r="C36" s="50" t="s">
        <v>45</v>
      </c>
      <c r="D36" s="51" t="s">
        <v>46</v>
      </c>
      <c r="E36" s="52">
        <v>53</v>
      </c>
      <c r="F36" s="52">
        <v>883</v>
      </c>
      <c r="G36" s="52">
        <v>46799</v>
      </c>
    </row>
    <row r="37" spans="1:7" s="53" customFormat="1" hidden="1" outlineLevel="3" x14ac:dyDescent="0.25">
      <c r="A37" s="54"/>
      <c r="B37" s="55"/>
      <c r="C37" s="56" t="s">
        <v>32</v>
      </c>
      <c r="D37" s="57"/>
      <c r="E37" s="58"/>
      <c r="F37" s="59"/>
      <c r="G37" s="60"/>
    </row>
    <row r="38" spans="1:7" s="53" customFormat="1" hidden="1" outlineLevel="3" x14ac:dyDescent="0.25">
      <c r="A38" s="54" t="s">
        <v>47</v>
      </c>
      <c r="B38" s="55"/>
      <c r="C38" s="61" t="s">
        <v>33</v>
      </c>
      <c r="D38" s="62"/>
      <c r="E38" s="63"/>
      <c r="F38" s="64">
        <v>877</v>
      </c>
      <c r="G38" s="64">
        <v>46481</v>
      </c>
    </row>
    <row r="39" spans="1:7" s="53" customFormat="1" hidden="1" outlineLevel="3" x14ac:dyDescent="0.25">
      <c r="A39" s="54"/>
      <c r="B39" s="55"/>
      <c r="C39" s="56" t="s">
        <v>35</v>
      </c>
      <c r="D39" s="57"/>
      <c r="E39" s="58"/>
      <c r="F39" s="60">
        <v>451</v>
      </c>
      <c r="G39" s="60">
        <v>23903</v>
      </c>
    </row>
    <row r="40" spans="1:7" s="53" customFormat="1" ht="27" hidden="1" customHeight="1" outlineLevel="2" x14ac:dyDescent="0.25">
      <c r="A40" s="65" t="s">
        <v>48</v>
      </c>
      <c r="B40" s="66" t="s">
        <v>49</v>
      </c>
      <c r="C40" s="67" t="s">
        <v>50</v>
      </c>
      <c r="D40" s="66" t="s">
        <v>40</v>
      </c>
      <c r="E40" s="68">
        <v>10.335000000000001</v>
      </c>
      <c r="F40" s="69">
        <v>4498</v>
      </c>
      <c r="G40" s="69">
        <v>46486.83</v>
      </c>
    </row>
    <row r="41" spans="1:7" s="53" customFormat="1" hidden="1" outlineLevel="3" x14ac:dyDescent="0.25">
      <c r="A41" s="54" t="s">
        <v>51</v>
      </c>
      <c r="B41" s="55"/>
      <c r="C41" s="61" t="s">
        <v>36</v>
      </c>
      <c r="D41" s="62"/>
      <c r="E41" s="63"/>
      <c r="F41" s="64">
        <v>6</v>
      </c>
      <c r="G41" s="64">
        <v>318</v>
      </c>
    </row>
    <row r="42" spans="1:7" s="53" customFormat="1" hidden="1" outlineLevel="3" x14ac:dyDescent="0.25">
      <c r="A42" s="54"/>
      <c r="B42" s="55"/>
      <c r="C42" s="56" t="s">
        <v>37</v>
      </c>
      <c r="D42" s="57"/>
      <c r="E42" s="58"/>
      <c r="F42" s="60">
        <v>2</v>
      </c>
      <c r="G42" s="60">
        <v>106</v>
      </c>
    </row>
    <row r="43" spans="1:7" s="53" customFormat="1" ht="27" hidden="1" customHeight="1" outlineLevel="2" x14ac:dyDescent="0.25">
      <c r="A43" s="65" t="s">
        <v>52</v>
      </c>
      <c r="B43" s="66" t="s">
        <v>53</v>
      </c>
      <c r="C43" s="67" t="s">
        <v>54</v>
      </c>
      <c r="D43" s="66" t="s">
        <v>55</v>
      </c>
      <c r="E43" s="68">
        <v>4.6216E-2</v>
      </c>
      <c r="F43" s="69">
        <v>6592</v>
      </c>
      <c r="G43" s="69">
        <v>304.66000000000003</v>
      </c>
    </row>
    <row r="44" spans="1:7" s="53" customFormat="1" hidden="1" outlineLevel="2" x14ac:dyDescent="0.25">
      <c r="A44" s="70"/>
      <c r="B44" s="71"/>
      <c r="C44" s="72" t="s">
        <v>56</v>
      </c>
      <c r="D44" s="73" t="s">
        <v>40</v>
      </c>
      <c r="E44" s="74">
        <v>4.6216E-2</v>
      </c>
      <c r="F44" s="75">
        <v>2612</v>
      </c>
      <c r="G44" s="75">
        <v>120.72</v>
      </c>
    </row>
    <row r="45" spans="1:7" s="53" customFormat="1" ht="51.2" customHeight="1" collapsed="1" x14ac:dyDescent="0.25">
      <c r="A45" s="48" t="s">
        <v>57</v>
      </c>
      <c r="B45" s="49" t="s">
        <v>58</v>
      </c>
      <c r="C45" s="50" t="s">
        <v>59</v>
      </c>
      <c r="D45" s="51" t="s">
        <v>60</v>
      </c>
      <c r="E45" s="52">
        <v>53</v>
      </c>
      <c r="F45" s="52">
        <v>18640</v>
      </c>
      <c r="G45" s="52">
        <v>987920</v>
      </c>
    </row>
    <row r="46" spans="1:7" s="53" customFormat="1" hidden="1" outlineLevel="3" x14ac:dyDescent="0.25">
      <c r="A46" s="54"/>
      <c r="B46" s="55"/>
      <c r="C46" s="56" t="s">
        <v>32</v>
      </c>
      <c r="D46" s="57"/>
      <c r="E46" s="58"/>
      <c r="F46" s="59"/>
      <c r="G46" s="60"/>
    </row>
    <row r="47" spans="1:7" s="53" customFormat="1" hidden="1" outlineLevel="3" x14ac:dyDescent="0.25">
      <c r="A47" s="54" t="s">
        <v>61</v>
      </c>
      <c r="B47" s="55"/>
      <c r="C47" s="61" t="s">
        <v>33</v>
      </c>
      <c r="D47" s="62"/>
      <c r="E47" s="63"/>
      <c r="F47" s="64">
        <v>15520</v>
      </c>
      <c r="G47" s="64">
        <v>822560</v>
      </c>
    </row>
    <row r="48" spans="1:7" s="53" customFormat="1" hidden="1" outlineLevel="3" x14ac:dyDescent="0.25">
      <c r="A48" s="54"/>
      <c r="B48" s="55"/>
      <c r="C48" s="56" t="s">
        <v>35</v>
      </c>
      <c r="D48" s="57"/>
      <c r="E48" s="58"/>
      <c r="F48" s="60">
        <v>7916</v>
      </c>
      <c r="G48" s="60">
        <v>419548</v>
      </c>
    </row>
    <row r="49" spans="1:7" s="53" customFormat="1" ht="27" hidden="1" customHeight="1" outlineLevel="2" x14ac:dyDescent="0.25">
      <c r="A49" s="65" t="s">
        <v>62</v>
      </c>
      <c r="B49" s="66" t="s">
        <v>63</v>
      </c>
      <c r="C49" s="67" t="s">
        <v>64</v>
      </c>
      <c r="D49" s="66" t="s">
        <v>40</v>
      </c>
      <c r="E49" s="68">
        <v>146.28530000000001</v>
      </c>
      <c r="F49" s="69">
        <v>5623</v>
      </c>
      <c r="G49" s="69">
        <v>822562.24</v>
      </c>
    </row>
    <row r="50" spans="1:7" s="53" customFormat="1" hidden="1" outlineLevel="3" x14ac:dyDescent="0.25">
      <c r="A50" s="54" t="s">
        <v>65</v>
      </c>
      <c r="B50" s="55"/>
      <c r="C50" s="61" t="s">
        <v>36</v>
      </c>
      <c r="D50" s="62"/>
      <c r="E50" s="63"/>
      <c r="F50" s="64">
        <v>3120</v>
      </c>
      <c r="G50" s="64">
        <v>165360</v>
      </c>
    </row>
    <row r="51" spans="1:7" s="53" customFormat="1" hidden="1" outlineLevel="3" x14ac:dyDescent="0.25">
      <c r="A51" s="54"/>
      <c r="B51" s="55"/>
      <c r="C51" s="56" t="s">
        <v>37</v>
      </c>
      <c r="D51" s="57"/>
      <c r="E51" s="58"/>
      <c r="F51" s="60">
        <v>895</v>
      </c>
      <c r="G51" s="60">
        <v>47435</v>
      </c>
    </row>
    <row r="52" spans="1:7" s="53" customFormat="1" ht="27" hidden="1" customHeight="1" outlineLevel="2" x14ac:dyDescent="0.25">
      <c r="A52" s="65" t="s">
        <v>66</v>
      </c>
      <c r="B52" s="66" t="s">
        <v>67</v>
      </c>
      <c r="C52" s="67" t="s">
        <v>68</v>
      </c>
      <c r="D52" s="66" t="s">
        <v>55</v>
      </c>
      <c r="E52" s="68">
        <v>14.84</v>
      </c>
      <c r="F52" s="69">
        <v>10930</v>
      </c>
      <c r="G52" s="69">
        <v>162201.20000000001</v>
      </c>
    </row>
    <row r="53" spans="1:7" s="53" customFormat="1" hidden="1" outlineLevel="2" x14ac:dyDescent="0.25">
      <c r="A53" s="70"/>
      <c r="B53" s="71"/>
      <c r="C53" s="72" t="s">
        <v>56</v>
      </c>
      <c r="D53" s="73" t="s">
        <v>40</v>
      </c>
      <c r="E53" s="74">
        <v>14.84</v>
      </c>
      <c r="F53" s="75">
        <v>3121</v>
      </c>
      <c r="G53" s="75">
        <v>46315.64</v>
      </c>
    </row>
    <row r="54" spans="1:7" s="53" customFormat="1" ht="27" hidden="1" customHeight="1" outlineLevel="2" x14ac:dyDescent="0.25">
      <c r="A54" s="65" t="s">
        <v>69</v>
      </c>
      <c r="B54" s="66" t="s">
        <v>70</v>
      </c>
      <c r="C54" s="67" t="s">
        <v>71</v>
      </c>
      <c r="D54" s="66" t="s">
        <v>55</v>
      </c>
      <c r="E54" s="68">
        <v>0.35615999999999998</v>
      </c>
      <c r="F54" s="69">
        <v>8987</v>
      </c>
      <c r="G54" s="69">
        <v>3200.81</v>
      </c>
    </row>
    <row r="55" spans="1:7" s="53" customFormat="1" hidden="1" outlineLevel="2" x14ac:dyDescent="0.25">
      <c r="A55" s="70"/>
      <c r="B55" s="71"/>
      <c r="C55" s="72" t="s">
        <v>56</v>
      </c>
      <c r="D55" s="73" t="s">
        <v>40</v>
      </c>
      <c r="E55" s="74">
        <v>0.35615999999999998</v>
      </c>
      <c r="F55" s="75">
        <v>3121</v>
      </c>
      <c r="G55" s="75">
        <v>1111.58</v>
      </c>
    </row>
    <row r="56" spans="1:7" s="53" customFormat="1" ht="39.75" customHeight="1" collapsed="1" x14ac:dyDescent="0.25">
      <c r="A56" s="48" t="s">
        <v>72</v>
      </c>
      <c r="B56" s="49" t="s">
        <v>73</v>
      </c>
      <c r="C56" s="50" t="s">
        <v>74</v>
      </c>
      <c r="D56" s="51" t="s">
        <v>46</v>
      </c>
      <c r="E56" s="52">
        <v>53</v>
      </c>
      <c r="F56" s="52">
        <v>45144</v>
      </c>
      <c r="G56" s="52">
        <v>2392632</v>
      </c>
    </row>
    <row r="57" spans="1:7" s="53" customFormat="1" ht="51.2" customHeight="1" x14ac:dyDescent="0.25">
      <c r="A57" s="48" t="s">
        <v>75</v>
      </c>
      <c r="B57" s="49" t="s">
        <v>76</v>
      </c>
      <c r="C57" s="50" t="s">
        <v>77</v>
      </c>
      <c r="D57" s="51" t="s">
        <v>46</v>
      </c>
      <c r="E57" s="52">
        <v>53</v>
      </c>
      <c r="F57" s="52">
        <v>11923</v>
      </c>
      <c r="G57" s="52">
        <v>631919</v>
      </c>
    </row>
    <row r="58" spans="1:7" s="53" customFormat="1" hidden="1" outlineLevel="3" x14ac:dyDescent="0.25">
      <c r="A58" s="54"/>
      <c r="B58" s="55"/>
      <c r="C58" s="56" t="s">
        <v>32</v>
      </c>
      <c r="D58" s="57"/>
      <c r="E58" s="58"/>
      <c r="F58" s="59"/>
      <c r="G58" s="60"/>
    </row>
    <row r="59" spans="1:7" s="53" customFormat="1" hidden="1" outlineLevel="3" x14ac:dyDescent="0.25">
      <c r="A59" s="54" t="s">
        <v>78</v>
      </c>
      <c r="B59" s="55"/>
      <c r="C59" s="61" t="s">
        <v>33</v>
      </c>
      <c r="D59" s="62"/>
      <c r="E59" s="63"/>
      <c r="F59" s="64">
        <v>7034</v>
      </c>
      <c r="G59" s="64">
        <v>372802</v>
      </c>
    </row>
    <row r="60" spans="1:7" s="53" customFormat="1" hidden="1" outlineLevel="3" x14ac:dyDescent="0.25">
      <c r="A60" s="54"/>
      <c r="B60" s="55"/>
      <c r="C60" s="56" t="s">
        <v>35</v>
      </c>
      <c r="D60" s="57"/>
      <c r="E60" s="58"/>
      <c r="F60" s="60">
        <v>3587</v>
      </c>
      <c r="G60" s="60">
        <v>190111</v>
      </c>
    </row>
    <row r="61" spans="1:7" s="53" customFormat="1" ht="27" hidden="1" customHeight="1" outlineLevel="2" x14ac:dyDescent="0.25">
      <c r="A61" s="65" t="s">
        <v>79</v>
      </c>
      <c r="B61" s="66" t="s">
        <v>80</v>
      </c>
      <c r="C61" s="67" t="s">
        <v>81</v>
      </c>
      <c r="D61" s="66" t="s">
        <v>40</v>
      </c>
      <c r="E61" s="68">
        <v>75.387200000000007</v>
      </c>
      <c r="F61" s="69">
        <v>4945</v>
      </c>
      <c r="G61" s="69">
        <v>372789.7</v>
      </c>
    </row>
    <row r="62" spans="1:7" s="53" customFormat="1" hidden="1" outlineLevel="3" x14ac:dyDescent="0.25">
      <c r="A62" s="54" t="s">
        <v>82</v>
      </c>
      <c r="B62" s="55"/>
      <c r="C62" s="61" t="s">
        <v>36</v>
      </c>
      <c r="D62" s="62"/>
      <c r="E62" s="63"/>
      <c r="F62" s="64">
        <v>4889</v>
      </c>
      <c r="G62" s="64">
        <v>259117</v>
      </c>
    </row>
    <row r="63" spans="1:7" s="53" customFormat="1" hidden="1" outlineLevel="3" x14ac:dyDescent="0.25">
      <c r="A63" s="54"/>
      <c r="B63" s="55"/>
      <c r="C63" s="56" t="s">
        <v>37</v>
      </c>
      <c r="D63" s="57"/>
      <c r="E63" s="58"/>
      <c r="F63" s="60">
        <v>1433</v>
      </c>
      <c r="G63" s="60">
        <v>75949</v>
      </c>
    </row>
    <row r="64" spans="1:7" s="53" customFormat="1" ht="27" hidden="1" customHeight="1" outlineLevel="2" x14ac:dyDescent="0.25">
      <c r="A64" s="65" t="s">
        <v>83</v>
      </c>
      <c r="B64" s="66" t="s">
        <v>67</v>
      </c>
      <c r="C64" s="67" t="s">
        <v>68</v>
      </c>
      <c r="D64" s="66" t="s">
        <v>55</v>
      </c>
      <c r="E64" s="68">
        <v>20.776</v>
      </c>
      <c r="F64" s="69">
        <v>10930</v>
      </c>
      <c r="G64" s="69">
        <v>227081.68</v>
      </c>
    </row>
    <row r="65" spans="1:7" s="53" customFormat="1" hidden="1" outlineLevel="2" x14ac:dyDescent="0.25">
      <c r="A65" s="70"/>
      <c r="B65" s="71"/>
      <c r="C65" s="72" t="s">
        <v>56</v>
      </c>
      <c r="D65" s="73" t="s">
        <v>40</v>
      </c>
      <c r="E65" s="74">
        <v>20.776</v>
      </c>
      <c r="F65" s="75">
        <v>3121</v>
      </c>
      <c r="G65" s="75">
        <v>64841.9</v>
      </c>
    </row>
    <row r="66" spans="1:7" s="53" customFormat="1" ht="27" hidden="1" customHeight="1" outlineLevel="2" x14ac:dyDescent="0.25">
      <c r="A66" s="65" t="s">
        <v>84</v>
      </c>
      <c r="B66" s="66" t="s">
        <v>70</v>
      </c>
      <c r="C66" s="67" t="s">
        <v>71</v>
      </c>
      <c r="D66" s="66" t="s">
        <v>55</v>
      </c>
      <c r="E66" s="68">
        <v>3.5615999999999999</v>
      </c>
      <c r="F66" s="69">
        <v>8987</v>
      </c>
      <c r="G66" s="69">
        <v>32008.1</v>
      </c>
    </row>
    <row r="67" spans="1:7" s="53" customFormat="1" hidden="1" outlineLevel="2" x14ac:dyDescent="0.25">
      <c r="A67" s="70"/>
      <c r="B67" s="71"/>
      <c r="C67" s="72" t="s">
        <v>56</v>
      </c>
      <c r="D67" s="73" t="s">
        <v>40</v>
      </c>
      <c r="E67" s="74">
        <v>3.5615999999999999</v>
      </c>
      <c r="F67" s="75">
        <v>3121</v>
      </c>
      <c r="G67" s="75">
        <v>11115.75</v>
      </c>
    </row>
    <row r="68" spans="1:7" s="53" customFormat="1" ht="51.2" customHeight="1" collapsed="1" x14ac:dyDescent="0.25">
      <c r="A68" s="48" t="s">
        <v>85</v>
      </c>
      <c r="B68" s="49" t="s">
        <v>86</v>
      </c>
      <c r="C68" s="50" t="s">
        <v>87</v>
      </c>
      <c r="D68" s="51" t="s">
        <v>88</v>
      </c>
      <c r="E68" s="76">
        <v>5.7124682</v>
      </c>
      <c r="F68" s="52">
        <v>153868</v>
      </c>
      <c r="G68" s="52">
        <v>878966</v>
      </c>
    </row>
    <row r="69" spans="1:7" s="53" customFormat="1" hidden="1" outlineLevel="3" x14ac:dyDescent="0.25">
      <c r="A69" s="54"/>
      <c r="B69" s="55"/>
      <c r="C69" s="56" t="s">
        <v>32</v>
      </c>
      <c r="D69" s="57"/>
      <c r="E69" s="58"/>
      <c r="F69" s="59"/>
      <c r="G69" s="60"/>
    </row>
    <row r="70" spans="1:7" s="53" customFormat="1" hidden="1" outlineLevel="3" x14ac:dyDescent="0.25">
      <c r="A70" s="54" t="s">
        <v>89</v>
      </c>
      <c r="B70" s="55"/>
      <c r="C70" s="61" t="s">
        <v>33</v>
      </c>
      <c r="D70" s="62"/>
      <c r="E70" s="63"/>
      <c r="F70" s="64">
        <v>103197</v>
      </c>
      <c r="G70" s="64">
        <v>589510</v>
      </c>
    </row>
    <row r="71" spans="1:7" s="53" customFormat="1" hidden="1" outlineLevel="3" x14ac:dyDescent="0.25">
      <c r="A71" s="54"/>
      <c r="B71" s="55"/>
      <c r="C71" s="56" t="s">
        <v>35</v>
      </c>
      <c r="D71" s="57"/>
      <c r="E71" s="58"/>
      <c r="F71" s="60">
        <v>52636</v>
      </c>
      <c r="G71" s="60">
        <v>300681</v>
      </c>
    </row>
    <row r="72" spans="1:7" s="53" customFormat="1" ht="27" hidden="1" customHeight="1" outlineLevel="2" x14ac:dyDescent="0.25">
      <c r="A72" s="65" t="s">
        <v>90</v>
      </c>
      <c r="B72" s="66" t="s">
        <v>91</v>
      </c>
      <c r="C72" s="67" t="s">
        <v>92</v>
      </c>
      <c r="D72" s="66" t="s">
        <v>40</v>
      </c>
      <c r="E72" s="68">
        <v>103.0072266</v>
      </c>
      <c r="F72" s="69">
        <v>5723</v>
      </c>
      <c r="G72" s="69">
        <v>589510.36</v>
      </c>
    </row>
    <row r="73" spans="1:7" s="53" customFormat="1" hidden="1" outlineLevel="3" x14ac:dyDescent="0.25">
      <c r="A73" s="54" t="s">
        <v>93</v>
      </c>
      <c r="B73" s="55"/>
      <c r="C73" s="61" t="s">
        <v>36</v>
      </c>
      <c r="D73" s="62"/>
      <c r="E73" s="63"/>
      <c r="F73" s="64">
        <v>48965</v>
      </c>
      <c r="G73" s="64">
        <v>279711</v>
      </c>
    </row>
    <row r="74" spans="1:7" s="53" customFormat="1" hidden="1" outlineLevel="3" x14ac:dyDescent="0.25">
      <c r="A74" s="54"/>
      <c r="B74" s="55"/>
      <c r="C74" s="56" t="s">
        <v>37</v>
      </c>
      <c r="D74" s="57"/>
      <c r="E74" s="58"/>
      <c r="F74" s="60">
        <v>15520</v>
      </c>
      <c r="G74" s="60">
        <v>88658</v>
      </c>
    </row>
    <row r="75" spans="1:7" s="53" customFormat="1" ht="27" hidden="1" customHeight="1" outlineLevel="2" x14ac:dyDescent="0.25">
      <c r="A75" s="65" t="s">
        <v>94</v>
      </c>
      <c r="B75" s="66" t="s">
        <v>67</v>
      </c>
      <c r="C75" s="67" t="s">
        <v>68</v>
      </c>
      <c r="D75" s="66" t="s">
        <v>55</v>
      </c>
      <c r="E75" s="68">
        <v>7.5495979999999996</v>
      </c>
      <c r="F75" s="69">
        <v>10930</v>
      </c>
      <c r="G75" s="69">
        <v>82517.11</v>
      </c>
    </row>
    <row r="76" spans="1:7" s="53" customFormat="1" hidden="1" outlineLevel="2" x14ac:dyDescent="0.25">
      <c r="A76" s="70"/>
      <c r="B76" s="71"/>
      <c r="C76" s="72" t="s">
        <v>56</v>
      </c>
      <c r="D76" s="73" t="s">
        <v>40</v>
      </c>
      <c r="E76" s="74">
        <v>7.5495979999999996</v>
      </c>
      <c r="F76" s="75">
        <v>3121</v>
      </c>
      <c r="G76" s="75">
        <v>23562.3</v>
      </c>
    </row>
    <row r="77" spans="1:7" s="53" customFormat="1" ht="27" hidden="1" customHeight="1" outlineLevel="2" x14ac:dyDescent="0.25">
      <c r="A77" s="65" t="s">
        <v>95</v>
      </c>
      <c r="B77" s="66" t="s">
        <v>96</v>
      </c>
      <c r="C77" s="67" t="s">
        <v>97</v>
      </c>
      <c r="D77" s="66" t="s">
        <v>55</v>
      </c>
      <c r="E77" s="68">
        <v>15.163175600000001</v>
      </c>
      <c r="F77" s="69">
        <v>9630</v>
      </c>
      <c r="G77" s="69">
        <v>146021.38</v>
      </c>
    </row>
    <row r="78" spans="1:7" s="53" customFormat="1" hidden="1" outlineLevel="2" x14ac:dyDescent="0.25">
      <c r="A78" s="70"/>
      <c r="B78" s="71"/>
      <c r="C78" s="72" t="s">
        <v>56</v>
      </c>
      <c r="D78" s="73" t="s">
        <v>40</v>
      </c>
      <c r="E78" s="74">
        <v>15.163175600000001</v>
      </c>
      <c r="F78" s="75">
        <v>3121</v>
      </c>
      <c r="G78" s="75">
        <v>47324.27</v>
      </c>
    </row>
    <row r="79" spans="1:7" s="53" customFormat="1" ht="27" hidden="1" customHeight="1" outlineLevel="2" x14ac:dyDescent="0.25">
      <c r="A79" s="65" t="s">
        <v>98</v>
      </c>
      <c r="B79" s="66" t="s">
        <v>70</v>
      </c>
      <c r="C79" s="67" t="s">
        <v>71</v>
      </c>
      <c r="D79" s="66" t="s">
        <v>55</v>
      </c>
      <c r="E79" s="68">
        <v>5.6941883000000004</v>
      </c>
      <c r="F79" s="69">
        <v>8987</v>
      </c>
      <c r="G79" s="69">
        <v>51173.67</v>
      </c>
    </row>
    <row r="80" spans="1:7" s="53" customFormat="1" hidden="1" outlineLevel="2" x14ac:dyDescent="0.25">
      <c r="A80" s="70"/>
      <c r="B80" s="71"/>
      <c r="C80" s="72" t="s">
        <v>56</v>
      </c>
      <c r="D80" s="73" t="s">
        <v>40</v>
      </c>
      <c r="E80" s="74">
        <v>5.6941883000000004</v>
      </c>
      <c r="F80" s="75">
        <v>3121</v>
      </c>
      <c r="G80" s="75">
        <v>17771.560000000001</v>
      </c>
    </row>
    <row r="81" spans="1:7" s="53" customFormat="1" hidden="1" outlineLevel="3" x14ac:dyDescent="0.25">
      <c r="A81" s="54" t="s">
        <v>99</v>
      </c>
      <c r="B81" s="55"/>
      <c r="C81" s="61" t="s">
        <v>38</v>
      </c>
      <c r="D81" s="62"/>
      <c r="E81" s="63"/>
      <c r="F81" s="64">
        <v>1706</v>
      </c>
      <c r="G81" s="64">
        <v>9745</v>
      </c>
    </row>
    <row r="82" spans="1:7" s="53" customFormat="1" ht="27" hidden="1" customHeight="1" outlineLevel="2" x14ac:dyDescent="0.25">
      <c r="A82" s="65" t="s">
        <v>100</v>
      </c>
      <c r="B82" s="66" t="s">
        <v>101</v>
      </c>
      <c r="C82" s="67" t="s">
        <v>102</v>
      </c>
      <c r="D82" s="66" t="s">
        <v>103</v>
      </c>
      <c r="E82" s="68">
        <v>0.57124680000000005</v>
      </c>
      <c r="F82" s="69">
        <v>2233</v>
      </c>
      <c r="G82" s="69">
        <v>1275.5899999999999</v>
      </c>
    </row>
    <row r="83" spans="1:7" s="53" customFormat="1" ht="27" hidden="1" customHeight="1" outlineLevel="2" x14ac:dyDescent="0.25">
      <c r="A83" s="65" t="s">
        <v>104</v>
      </c>
      <c r="B83" s="66" t="s">
        <v>105</v>
      </c>
      <c r="C83" s="67" t="s">
        <v>106</v>
      </c>
      <c r="D83" s="66" t="s">
        <v>107</v>
      </c>
      <c r="E83" s="68">
        <v>1.142E-4</v>
      </c>
      <c r="F83" s="69">
        <v>77199</v>
      </c>
      <c r="G83" s="69">
        <v>8.82</v>
      </c>
    </row>
    <row r="84" spans="1:7" s="53" customFormat="1" ht="27" hidden="1" customHeight="1" outlineLevel="2" x14ac:dyDescent="0.25">
      <c r="A84" s="65" t="s">
        <v>108</v>
      </c>
      <c r="B84" s="66" t="s">
        <v>109</v>
      </c>
      <c r="C84" s="67" t="s">
        <v>110</v>
      </c>
      <c r="D84" s="66" t="s">
        <v>46</v>
      </c>
      <c r="E84" s="68">
        <v>11.996183200000001</v>
      </c>
      <c r="F84" s="69">
        <v>558</v>
      </c>
      <c r="G84" s="69">
        <v>6693.87</v>
      </c>
    </row>
    <row r="85" spans="1:7" s="53" customFormat="1" ht="27" hidden="1" customHeight="1" outlineLevel="2" x14ac:dyDescent="0.25">
      <c r="A85" s="65" t="s">
        <v>111</v>
      </c>
      <c r="B85" s="66" t="s">
        <v>112</v>
      </c>
      <c r="C85" s="67" t="s">
        <v>113</v>
      </c>
      <c r="D85" s="66" t="s">
        <v>107</v>
      </c>
      <c r="E85" s="68">
        <v>2.2850000000000001E-3</v>
      </c>
      <c r="F85" s="69">
        <v>717966</v>
      </c>
      <c r="G85" s="69">
        <v>1640.54</v>
      </c>
    </row>
    <row r="86" spans="1:7" s="53" customFormat="1" ht="27" hidden="1" customHeight="1" outlineLevel="2" x14ac:dyDescent="0.25">
      <c r="A86" s="65" t="s">
        <v>114</v>
      </c>
      <c r="B86" s="66" t="s">
        <v>115</v>
      </c>
      <c r="C86" s="67" t="s">
        <v>116</v>
      </c>
      <c r="D86" s="66" t="s">
        <v>103</v>
      </c>
      <c r="E86" s="68">
        <v>0.1142494</v>
      </c>
      <c r="F86" s="69">
        <v>1103</v>
      </c>
      <c r="G86" s="69">
        <v>126.02</v>
      </c>
    </row>
    <row r="87" spans="1:7" s="53" customFormat="1" ht="65.45" customHeight="1" collapsed="1" x14ac:dyDescent="0.25">
      <c r="A87" s="48" t="s">
        <v>117</v>
      </c>
      <c r="B87" s="49" t="s">
        <v>118</v>
      </c>
      <c r="C87" s="50" t="s">
        <v>119</v>
      </c>
      <c r="D87" s="51" t="s">
        <v>120</v>
      </c>
      <c r="E87" s="76">
        <v>5712.4681584999998</v>
      </c>
      <c r="F87" s="52">
        <v>646</v>
      </c>
      <c r="G87" s="52">
        <v>3690254</v>
      </c>
    </row>
    <row r="88" spans="1:7" s="53" customFormat="1" ht="63.2" customHeight="1" x14ac:dyDescent="0.25">
      <c r="A88" s="48" t="s">
        <v>121</v>
      </c>
      <c r="B88" s="49" t="s">
        <v>122</v>
      </c>
      <c r="C88" s="50" t="s">
        <v>123</v>
      </c>
      <c r="D88" s="51" t="s">
        <v>124</v>
      </c>
      <c r="E88" s="52">
        <v>220</v>
      </c>
      <c r="F88" s="52">
        <v>15165</v>
      </c>
      <c r="G88" s="52">
        <v>3336300</v>
      </c>
    </row>
    <row r="89" spans="1:7" s="53" customFormat="1" hidden="1" outlineLevel="3" x14ac:dyDescent="0.25">
      <c r="A89" s="54"/>
      <c r="B89" s="55"/>
      <c r="C89" s="56" t="s">
        <v>32</v>
      </c>
      <c r="D89" s="57"/>
      <c r="E89" s="58"/>
      <c r="F89" s="59"/>
      <c r="G89" s="60"/>
    </row>
    <row r="90" spans="1:7" s="53" customFormat="1" hidden="1" outlineLevel="3" x14ac:dyDescent="0.25">
      <c r="A90" s="54" t="s">
        <v>125</v>
      </c>
      <c r="B90" s="55"/>
      <c r="C90" s="61" t="s">
        <v>33</v>
      </c>
      <c r="D90" s="62"/>
      <c r="E90" s="63"/>
      <c r="F90" s="64">
        <v>10907</v>
      </c>
      <c r="G90" s="64">
        <v>2399540</v>
      </c>
    </row>
    <row r="91" spans="1:7" s="53" customFormat="1" hidden="1" outlineLevel="3" x14ac:dyDescent="0.25">
      <c r="A91" s="54"/>
      <c r="B91" s="55"/>
      <c r="C91" s="56" t="s">
        <v>35</v>
      </c>
      <c r="D91" s="57"/>
      <c r="E91" s="58"/>
      <c r="F91" s="60">
        <v>5607</v>
      </c>
      <c r="G91" s="60">
        <v>1233540</v>
      </c>
    </row>
    <row r="92" spans="1:7" s="53" customFormat="1" ht="27" hidden="1" customHeight="1" outlineLevel="2" x14ac:dyDescent="0.25">
      <c r="A92" s="65" t="s">
        <v>126</v>
      </c>
      <c r="B92" s="66" t="s">
        <v>127</v>
      </c>
      <c r="C92" s="67" t="s">
        <v>128</v>
      </c>
      <c r="D92" s="66" t="s">
        <v>40</v>
      </c>
      <c r="E92" s="68">
        <v>463.23200000000003</v>
      </c>
      <c r="F92" s="69">
        <v>5180</v>
      </c>
      <c r="G92" s="69">
        <v>2399541.7599999998</v>
      </c>
    </row>
    <row r="93" spans="1:7" s="53" customFormat="1" hidden="1" outlineLevel="3" x14ac:dyDescent="0.25">
      <c r="A93" s="54" t="s">
        <v>129</v>
      </c>
      <c r="B93" s="55"/>
      <c r="C93" s="61" t="s">
        <v>36</v>
      </c>
      <c r="D93" s="62"/>
      <c r="E93" s="63"/>
      <c r="F93" s="64">
        <v>3811</v>
      </c>
      <c r="G93" s="64">
        <v>838420</v>
      </c>
    </row>
    <row r="94" spans="1:7" s="53" customFormat="1" hidden="1" outlineLevel="3" x14ac:dyDescent="0.25">
      <c r="A94" s="54"/>
      <c r="B94" s="55"/>
      <c r="C94" s="56" t="s">
        <v>37</v>
      </c>
      <c r="D94" s="57"/>
      <c r="E94" s="58"/>
      <c r="F94" s="60">
        <v>1573</v>
      </c>
      <c r="G94" s="60">
        <v>346060</v>
      </c>
    </row>
    <row r="95" spans="1:7" s="53" customFormat="1" ht="27" hidden="1" customHeight="1" outlineLevel="2" x14ac:dyDescent="0.25">
      <c r="A95" s="65" t="s">
        <v>130</v>
      </c>
      <c r="B95" s="66" t="s">
        <v>131</v>
      </c>
      <c r="C95" s="67" t="s">
        <v>132</v>
      </c>
      <c r="D95" s="66" t="s">
        <v>55</v>
      </c>
      <c r="E95" s="68">
        <v>110.88</v>
      </c>
      <c r="F95" s="69">
        <v>400</v>
      </c>
      <c r="G95" s="69">
        <v>44352</v>
      </c>
    </row>
    <row r="96" spans="1:7" s="53" customFormat="1" ht="27" hidden="1" customHeight="1" outlineLevel="2" x14ac:dyDescent="0.25">
      <c r="A96" s="65" t="s">
        <v>133</v>
      </c>
      <c r="B96" s="66" t="s">
        <v>134</v>
      </c>
      <c r="C96" s="67" t="s">
        <v>135</v>
      </c>
      <c r="D96" s="66" t="s">
        <v>55</v>
      </c>
      <c r="E96" s="68">
        <v>110.88</v>
      </c>
      <c r="F96" s="69">
        <v>7160</v>
      </c>
      <c r="G96" s="69">
        <v>793900.8</v>
      </c>
    </row>
    <row r="97" spans="1:7" s="53" customFormat="1" hidden="1" outlineLevel="2" x14ac:dyDescent="0.25">
      <c r="A97" s="70"/>
      <c r="B97" s="71"/>
      <c r="C97" s="72" t="s">
        <v>56</v>
      </c>
      <c r="D97" s="73" t="s">
        <v>40</v>
      </c>
      <c r="E97" s="74">
        <v>110.88</v>
      </c>
      <c r="F97" s="75">
        <v>3121</v>
      </c>
      <c r="G97" s="75">
        <v>346056.48</v>
      </c>
    </row>
    <row r="98" spans="1:7" s="53" customFormat="1" hidden="1" outlineLevel="3" x14ac:dyDescent="0.25">
      <c r="A98" s="54" t="s">
        <v>136</v>
      </c>
      <c r="B98" s="55"/>
      <c r="C98" s="61" t="s">
        <v>38</v>
      </c>
      <c r="D98" s="62"/>
      <c r="E98" s="63"/>
      <c r="F98" s="64">
        <v>447</v>
      </c>
      <c r="G98" s="64">
        <v>98340</v>
      </c>
    </row>
    <row r="99" spans="1:7" s="53" customFormat="1" ht="27" hidden="1" customHeight="1" outlineLevel="2" x14ac:dyDescent="0.25">
      <c r="A99" s="65" t="s">
        <v>137</v>
      </c>
      <c r="B99" s="66" t="s">
        <v>138</v>
      </c>
      <c r="C99" s="67" t="s">
        <v>139</v>
      </c>
      <c r="D99" s="66" t="s">
        <v>103</v>
      </c>
      <c r="E99" s="69">
        <v>44</v>
      </c>
      <c r="F99" s="69">
        <v>2236</v>
      </c>
      <c r="G99" s="69">
        <v>98384</v>
      </c>
    </row>
    <row r="100" spans="1:7" s="53" customFormat="1" ht="51.2" customHeight="1" collapsed="1" x14ac:dyDescent="0.25">
      <c r="A100" s="48" t="s">
        <v>140</v>
      </c>
      <c r="B100" s="49" t="s">
        <v>141</v>
      </c>
      <c r="C100" s="50" t="s">
        <v>142</v>
      </c>
      <c r="D100" s="51" t="s">
        <v>124</v>
      </c>
      <c r="E100" s="52">
        <v>225</v>
      </c>
      <c r="F100" s="52">
        <v>290</v>
      </c>
      <c r="G100" s="52">
        <v>65250</v>
      </c>
    </row>
    <row r="101" spans="1:7" s="53" customFormat="1" hidden="1" outlineLevel="3" x14ac:dyDescent="0.25">
      <c r="A101" s="54"/>
      <c r="B101" s="55"/>
      <c r="C101" s="56" t="s">
        <v>32</v>
      </c>
      <c r="D101" s="57"/>
      <c r="E101" s="58"/>
      <c r="F101" s="59"/>
      <c r="G101" s="60"/>
    </row>
    <row r="102" spans="1:7" s="53" customFormat="1" hidden="1" outlineLevel="3" x14ac:dyDescent="0.25">
      <c r="A102" s="54" t="s">
        <v>143</v>
      </c>
      <c r="B102" s="55"/>
      <c r="C102" s="61" t="s">
        <v>33</v>
      </c>
      <c r="D102" s="62"/>
      <c r="E102" s="63"/>
      <c r="F102" s="64">
        <v>212</v>
      </c>
      <c r="G102" s="64">
        <v>47700</v>
      </c>
    </row>
    <row r="103" spans="1:7" s="53" customFormat="1" hidden="1" outlineLevel="3" x14ac:dyDescent="0.25">
      <c r="A103" s="54"/>
      <c r="B103" s="55"/>
      <c r="C103" s="56" t="s">
        <v>35</v>
      </c>
      <c r="D103" s="57"/>
      <c r="E103" s="58"/>
      <c r="F103" s="60">
        <v>111</v>
      </c>
      <c r="G103" s="60">
        <v>24975</v>
      </c>
    </row>
    <row r="104" spans="1:7" s="53" customFormat="1" ht="27" hidden="1" customHeight="1" outlineLevel="2" x14ac:dyDescent="0.25">
      <c r="A104" s="65" t="s">
        <v>144</v>
      </c>
      <c r="B104" s="66" t="s">
        <v>145</v>
      </c>
      <c r="C104" s="67" t="s">
        <v>146</v>
      </c>
      <c r="D104" s="66" t="s">
        <v>40</v>
      </c>
      <c r="E104" s="68">
        <v>7.0425000000000004</v>
      </c>
      <c r="F104" s="69">
        <v>6768</v>
      </c>
      <c r="G104" s="69">
        <v>47663.64</v>
      </c>
    </row>
    <row r="105" spans="1:7" s="53" customFormat="1" hidden="1" outlineLevel="3" x14ac:dyDescent="0.25">
      <c r="A105" s="54" t="s">
        <v>147</v>
      </c>
      <c r="B105" s="55"/>
      <c r="C105" s="61" t="s">
        <v>36</v>
      </c>
      <c r="D105" s="62"/>
      <c r="E105" s="63"/>
      <c r="F105" s="64">
        <v>4</v>
      </c>
      <c r="G105" s="64">
        <v>900</v>
      </c>
    </row>
    <row r="106" spans="1:7" s="53" customFormat="1" ht="27" hidden="1" customHeight="1" outlineLevel="2" x14ac:dyDescent="0.25">
      <c r="A106" s="65" t="s">
        <v>148</v>
      </c>
      <c r="B106" s="66" t="s">
        <v>149</v>
      </c>
      <c r="C106" s="67" t="s">
        <v>150</v>
      </c>
      <c r="D106" s="66" t="s">
        <v>55</v>
      </c>
      <c r="E106" s="68">
        <v>2.385E-2</v>
      </c>
      <c r="F106" s="69">
        <v>38</v>
      </c>
      <c r="G106" s="69">
        <v>0.91</v>
      </c>
    </row>
    <row r="107" spans="1:7" s="53" customFormat="1" ht="27" hidden="1" customHeight="1" outlineLevel="2" x14ac:dyDescent="0.25">
      <c r="A107" s="65" t="s">
        <v>151</v>
      </c>
      <c r="B107" s="66" t="s">
        <v>152</v>
      </c>
      <c r="C107" s="67" t="s">
        <v>153</v>
      </c>
      <c r="D107" s="66" t="s">
        <v>55</v>
      </c>
      <c r="E107" s="68">
        <v>2.385E-2</v>
      </c>
      <c r="F107" s="69">
        <v>12422</v>
      </c>
      <c r="G107" s="69">
        <v>296.26</v>
      </c>
    </row>
    <row r="108" spans="1:7" s="53" customFormat="1" hidden="1" outlineLevel="2" x14ac:dyDescent="0.25">
      <c r="A108" s="70"/>
      <c r="B108" s="71"/>
      <c r="C108" s="72" t="s">
        <v>56</v>
      </c>
      <c r="D108" s="73" t="s">
        <v>40</v>
      </c>
      <c r="E108" s="74">
        <v>2.385E-2</v>
      </c>
      <c r="F108" s="75">
        <v>3121</v>
      </c>
      <c r="G108" s="75">
        <v>74.44</v>
      </c>
    </row>
    <row r="109" spans="1:7" s="53" customFormat="1" ht="27" hidden="1" customHeight="1" outlineLevel="2" x14ac:dyDescent="0.25">
      <c r="A109" s="65" t="s">
        <v>154</v>
      </c>
      <c r="B109" s="66" t="s">
        <v>70</v>
      </c>
      <c r="C109" s="67" t="s">
        <v>71</v>
      </c>
      <c r="D109" s="66" t="s">
        <v>55</v>
      </c>
      <c r="E109" s="68">
        <v>2.385E-2</v>
      </c>
      <c r="F109" s="69">
        <v>8987</v>
      </c>
      <c r="G109" s="69">
        <v>214.34</v>
      </c>
    </row>
    <row r="110" spans="1:7" s="53" customFormat="1" hidden="1" outlineLevel="2" x14ac:dyDescent="0.25">
      <c r="A110" s="70"/>
      <c r="B110" s="71"/>
      <c r="C110" s="72" t="s">
        <v>56</v>
      </c>
      <c r="D110" s="73" t="s">
        <v>40</v>
      </c>
      <c r="E110" s="74">
        <v>2.385E-2</v>
      </c>
      <c r="F110" s="75">
        <v>3121</v>
      </c>
      <c r="G110" s="75">
        <v>74.44</v>
      </c>
    </row>
    <row r="111" spans="1:7" s="53" customFormat="1" ht="27" hidden="1" customHeight="1" outlineLevel="2" x14ac:dyDescent="0.25">
      <c r="A111" s="65" t="s">
        <v>155</v>
      </c>
      <c r="B111" s="66" t="s">
        <v>156</v>
      </c>
      <c r="C111" s="67" t="s">
        <v>157</v>
      </c>
      <c r="D111" s="66" t="s">
        <v>55</v>
      </c>
      <c r="E111" s="68">
        <v>2.6711999999999998</v>
      </c>
      <c r="F111" s="69">
        <v>194</v>
      </c>
      <c r="G111" s="69">
        <v>518.21</v>
      </c>
    </row>
    <row r="112" spans="1:7" s="53" customFormat="1" hidden="1" outlineLevel="3" x14ac:dyDescent="0.25">
      <c r="A112" s="54" t="s">
        <v>158</v>
      </c>
      <c r="B112" s="55"/>
      <c r="C112" s="61" t="s">
        <v>38</v>
      </c>
      <c r="D112" s="62"/>
      <c r="E112" s="63"/>
      <c r="F112" s="64">
        <v>74</v>
      </c>
      <c r="G112" s="64">
        <v>16650</v>
      </c>
    </row>
    <row r="113" spans="1:7" s="53" customFormat="1" ht="27" hidden="1" customHeight="1" outlineLevel="2" x14ac:dyDescent="0.25">
      <c r="A113" s="65" t="s">
        <v>159</v>
      </c>
      <c r="B113" s="66" t="s">
        <v>160</v>
      </c>
      <c r="C113" s="67" t="s">
        <v>161</v>
      </c>
      <c r="D113" s="66" t="s">
        <v>107</v>
      </c>
      <c r="E113" s="68">
        <v>3.375E-3</v>
      </c>
      <c r="F113" s="69">
        <v>380806</v>
      </c>
      <c r="G113" s="69">
        <v>1285.22</v>
      </c>
    </row>
    <row r="114" spans="1:7" s="53" customFormat="1" ht="27" hidden="1" customHeight="1" outlineLevel="2" x14ac:dyDescent="0.25">
      <c r="A114" s="65" t="s">
        <v>162</v>
      </c>
      <c r="B114" s="66" t="s">
        <v>163</v>
      </c>
      <c r="C114" s="67" t="s">
        <v>164</v>
      </c>
      <c r="D114" s="66" t="s">
        <v>107</v>
      </c>
      <c r="E114" s="68">
        <v>2.0250000000000001E-2</v>
      </c>
      <c r="F114" s="69">
        <v>754778</v>
      </c>
      <c r="G114" s="69">
        <v>15284.25</v>
      </c>
    </row>
    <row r="115" spans="1:7" s="53" customFormat="1" ht="51.2" customHeight="1" collapsed="1" x14ac:dyDescent="0.25">
      <c r="A115" s="48" t="s">
        <v>165</v>
      </c>
      <c r="B115" s="49" t="s">
        <v>166</v>
      </c>
      <c r="C115" s="50" t="s">
        <v>167</v>
      </c>
      <c r="D115" s="51" t="s">
        <v>124</v>
      </c>
      <c r="E115" s="52">
        <v>225</v>
      </c>
      <c r="F115" s="52">
        <v>213</v>
      </c>
      <c r="G115" s="52">
        <v>47925</v>
      </c>
    </row>
    <row r="116" spans="1:7" s="53" customFormat="1" hidden="1" outlineLevel="3" x14ac:dyDescent="0.25">
      <c r="A116" s="54"/>
      <c r="B116" s="55"/>
      <c r="C116" s="56" t="s">
        <v>32</v>
      </c>
      <c r="D116" s="57"/>
      <c r="E116" s="58"/>
      <c r="F116" s="59"/>
      <c r="G116" s="60"/>
    </row>
    <row r="117" spans="1:7" s="53" customFormat="1" hidden="1" outlineLevel="3" x14ac:dyDescent="0.25">
      <c r="A117" s="54" t="s">
        <v>168</v>
      </c>
      <c r="B117" s="55"/>
      <c r="C117" s="61" t="s">
        <v>33</v>
      </c>
      <c r="D117" s="62"/>
      <c r="E117" s="63"/>
      <c r="F117" s="64">
        <v>124</v>
      </c>
      <c r="G117" s="64">
        <v>27900</v>
      </c>
    </row>
    <row r="118" spans="1:7" s="53" customFormat="1" hidden="1" outlineLevel="3" x14ac:dyDescent="0.25">
      <c r="A118" s="54"/>
      <c r="B118" s="55"/>
      <c r="C118" s="56" t="s">
        <v>35</v>
      </c>
      <c r="D118" s="57"/>
      <c r="E118" s="58"/>
      <c r="F118" s="60">
        <v>65</v>
      </c>
      <c r="G118" s="60">
        <v>14625</v>
      </c>
    </row>
    <row r="119" spans="1:7" s="53" customFormat="1" ht="27" hidden="1" customHeight="1" outlineLevel="2" x14ac:dyDescent="0.25">
      <c r="A119" s="65" t="s">
        <v>169</v>
      </c>
      <c r="B119" s="66" t="s">
        <v>170</v>
      </c>
      <c r="C119" s="67" t="s">
        <v>171</v>
      </c>
      <c r="D119" s="66" t="s">
        <v>40</v>
      </c>
      <c r="E119" s="68">
        <v>5.085</v>
      </c>
      <c r="F119" s="69">
        <v>5479</v>
      </c>
      <c r="G119" s="69">
        <v>27860.720000000001</v>
      </c>
    </row>
    <row r="120" spans="1:7" s="53" customFormat="1" hidden="1" outlineLevel="3" x14ac:dyDescent="0.25">
      <c r="A120" s="54" t="s">
        <v>172</v>
      </c>
      <c r="B120" s="55"/>
      <c r="C120" s="61" t="s">
        <v>36</v>
      </c>
      <c r="D120" s="62"/>
      <c r="E120" s="63"/>
      <c r="F120" s="64">
        <v>3</v>
      </c>
      <c r="G120" s="64">
        <v>675</v>
      </c>
    </row>
    <row r="121" spans="1:7" s="53" customFormat="1" ht="27" hidden="1" customHeight="1" outlineLevel="2" x14ac:dyDescent="0.25">
      <c r="A121" s="65" t="s">
        <v>173</v>
      </c>
      <c r="B121" s="66" t="s">
        <v>149</v>
      </c>
      <c r="C121" s="67" t="s">
        <v>150</v>
      </c>
      <c r="D121" s="66" t="s">
        <v>55</v>
      </c>
      <c r="E121" s="68">
        <v>2.385E-2</v>
      </c>
      <c r="F121" s="69">
        <v>38</v>
      </c>
      <c r="G121" s="69">
        <v>0.91</v>
      </c>
    </row>
    <row r="122" spans="1:7" s="53" customFormat="1" ht="27" hidden="1" customHeight="1" outlineLevel="2" x14ac:dyDescent="0.25">
      <c r="A122" s="65" t="s">
        <v>174</v>
      </c>
      <c r="B122" s="66" t="s">
        <v>152</v>
      </c>
      <c r="C122" s="67" t="s">
        <v>153</v>
      </c>
      <c r="D122" s="66" t="s">
        <v>55</v>
      </c>
      <c r="E122" s="68">
        <v>2.385E-2</v>
      </c>
      <c r="F122" s="69">
        <v>12422</v>
      </c>
      <c r="G122" s="69">
        <v>296.26</v>
      </c>
    </row>
    <row r="123" spans="1:7" s="53" customFormat="1" hidden="1" outlineLevel="2" x14ac:dyDescent="0.25">
      <c r="A123" s="70"/>
      <c r="B123" s="71"/>
      <c r="C123" s="72" t="s">
        <v>56</v>
      </c>
      <c r="D123" s="73" t="s">
        <v>40</v>
      </c>
      <c r="E123" s="74">
        <v>2.385E-2</v>
      </c>
      <c r="F123" s="75">
        <v>3121</v>
      </c>
      <c r="G123" s="75">
        <v>74.44</v>
      </c>
    </row>
    <row r="124" spans="1:7" s="53" customFormat="1" ht="27" hidden="1" customHeight="1" outlineLevel="2" x14ac:dyDescent="0.25">
      <c r="A124" s="65" t="s">
        <v>175</v>
      </c>
      <c r="B124" s="66" t="s">
        <v>70</v>
      </c>
      <c r="C124" s="67" t="s">
        <v>71</v>
      </c>
      <c r="D124" s="66" t="s">
        <v>55</v>
      </c>
      <c r="E124" s="68">
        <v>2.385E-2</v>
      </c>
      <c r="F124" s="69">
        <v>8987</v>
      </c>
      <c r="G124" s="69">
        <v>214.34</v>
      </c>
    </row>
    <row r="125" spans="1:7" s="53" customFormat="1" hidden="1" outlineLevel="2" x14ac:dyDescent="0.25">
      <c r="A125" s="70"/>
      <c r="B125" s="71"/>
      <c r="C125" s="72" t="s">
        <v>56</v>
      </c>
      <c r="D125" s="73" t="s">
        <v>40</v>
      </c>
      <c r="E125" s="74">
        <v>2.385E-2</v>
      </c>
      <c r="F125" s="75">
        <v>3121</v>
      </c>
      <c r="G125" s="75">
        <v>74.44</v>
      </c>
    </row>
    <row r="126" spans="1:7" s="53" customFormat="1" ht="27" hidden="1" customHeight="1" outlineLevel="2" x14ac:dyDescent="0.25">
      <c r="A126" s="65" t="s">
        <v>176</v>
      </c>
      <c r="B126" s="66" t="s">
        <v>156</v>
      </c>
      <c r="C126" s="67" t="s">
        <v>157</v>
      </c>
      <c r="D126" s="66" t="s">
        <v>55</v>
      </c>
      <c r="E126" s="68">
        <v>1.5502499999999999</v>
      </c>
      <c r="F126" s="69">
        <v>194</v>
      </c>
      <c r="G126" s="69">
        <v>300.75</v>
      </c>
    </row>
    <row r="127" spans="1:7" s="53" customFormat="1" hidden="1" outlineLevel="3" x14ac:dyDescent="0.25">
      <c r="A127" s="54" t="s">
        <v>177</v>
      </c>
      <c r="B127" s="55"/>
      <c r="C127" s="61" t="s">
        <v>38</v>
      </c>
      <c r="D127" s="62"/>
      <c r="E127" s="63"/>
      <c r="F127" s="64">
        <v>86</v>
      </c>
      <c r="G127" s="64">
        <v>19350</v>
      </c>
    </row>
    <row r="128" spans="1:7" s="53" customFormat="1" ht="27" hidden="1" customHeight="1" outlineLevel="2" x14ac:dyDescent="0.25">
      <c r="A128" s="65" t="s">
        <v>178</v>
      </c>
      <c r="B128" s="66" t="s">
        <v>179</v>
      </c>
      <c r="C128" s="67" t="s">
        <v>180</v>
      </c>
      <c r="D128" s="66" t="s">
        <v>107</v>
      </c>
      <c r="E128" s="68">
        <v>3.15E-3</v>
      </c>
      <c r="F128" s="69">
        <v>642114</v>
      </c>
      <c r="G128" s="69">
        <v>2022.66</v>
      </c>
    </row>
    <row r="129" spans="1:7" s="53" customFormat="1" ht="27" hidden="1" customHeight="1" outlineLevel="2" x14ac:dyDescent="0.25">
      <c r="A129" s="65" t="s">
        <v>181</v>
      </c>
      <c r="B129" s="66" t="s">
        <v>182</v>
      </c>
      <c r="C129" s="67" t="s">
        <v>183</v>
      </c>
      <c r="D129" s="66" t="s">
        <v>107</v>
      </c>
      <c r="E129" s="68">
        <v>2.0250000000000001E-2</v>
      </c>
      <c r="F129" s="69">
        <v>859685</v>
      </c>
      <c r="G129" s="69">
        <v>17408.62</v>
      </c>
    </row>
    <row r="130" spans="1:7" ht="15" collapsed="1" x14ac:dyDescent="0.2">
      <c r="A130" s="30"/>
      <c r="B130" s="31" t="s">
        <v>184</v>
      </c>
      <c r="C130" s="32" t="s">
        <v>185</v>
      </c>
      <c r="D130" s="33"/>
      <c r="E130" s="34"/>
      <c r="F130" s="34"/>
      <c r="G130" s="35">
        <v>4033064</v>
      </c>
    </row>
    <row r="131" spans="1:7" s="1" customFormat="1" hidden="1" outlineLevel="1" x14ac:dyDescent="0.25">
      <c r="A131" s="36"/>
      <c r="B131" s="37"/>
      <c r="C131" s="38" t="s">
        <v>32</v>
      </c>
      <c r="D131" s="39"/>
      <c r="E131" s="40"/>
      <c r="F131" s="40"/>
      <c r="G131" s="41"/>
    </row>
    <row r="132" spans="1:7" s="1" customFormat="1" hidden="1" outlineLevel="1" x14ac:dyDescent="0.25">
      <c r="A132" s="42"/>
      <c r="B132" s="43"/>
      <c r="C132" s="44" t="s">
        <v>33</v>
      </c>
      <c r="D132" s="45" t="s">
        <v>34</v>
      </c>
      <c r="E132" s="46"/>
      <c r="F132" s="46"/>
      <c r="G132" s="47">
        <v>637546</v>
      </c>
    </row>
    <row r="133" spans="1:7" s="1" customFormat="1" hidden="1" outlineLevel="1" x14ac:dyDescent="0.25">
      <c r="A133" s="36"/>
      <c r="B133" s="37"/>
      <c r="C133" s="38" t="s">
        <v>35</v>
      </c>
      <c r="D133" s="39" t="s">
        <v>34</v>
      </c>
      <c r="E133" s="40"/>
      <c r="F133" s="40"/>
      <c r="G133" s="41">
        <v>324045</v>
      </c>
    </row>
    <row r="134" spans="1:7" s="1" customFormat="1" hidden="1" outlineLevel="1" x14ac:dyDescent="0.25">
      <c r="A134" s="42"/>
      <c r="B134" s="43"/>
      <c r="C134" s="44" t="s">
        <v>36</v>
      </c>
      <c r="D134" s="45" t="s">
        <v>34</v>
      </c>
      <c r="E134" s="46"/>
      <c r="F134" s="46"/>
      <c r="G134" s="47">
        <v>251468</v>
      </c>
    </row>
    <row r="135" spans="1:7" s="1" customFormat="1" hidden="1" outlineLevel="1" x14ac:dyDescent="0.25">
      <c r="A135" s="36"/>
      <c r="B135" s="37"/>
      <c r="C135" s="38" t="s">
        <v>37</v>
      </c>
      <c r="D135" s="39" t="s">
        <v>34</v>
      </c>
      <c r="E135" s="40"/>
      <c r="F135" s="40"/>
      <c r="G135" s="41">
        <v>82026</v>
      </c>
    </row>
    <row r="136" spans="1:7" s="1" customFormat="1" hidden="1" outlineLevel="1" x14ac:dyDescent="0.25">
      <c r="A136" s="42"/>
      <c r="B136" s="43"/>
      <c r="C136" s="44" t="s">
        <v>38</v>
      </c>
      <c r="D136" s="45" t="s">
        <v>34</v>
      </c>
      <c r="E136" s="46"/>
      <c r="F136" s="46"/>
      <c r="G136" s="47">
        <v>3144050</v>
      </c>
    </row>
    <row r="137" spans="1:7" s="1" customFormat="1" hidden="1" outlineLevel="1" x14ac:dyDescent="0.25">
      <c r="A137" s="42"/>
      <c r="B137" s="43"/>
      <c r="C137" s="44" t="s">
        <v>39</v>
      </c>
      <c r="D137" s="45" t="s">
        <v>40</v>
      </c>
      <c r="E137" s="47">
        <v>141</v>
      </c>
      <c r="F137" s="46"/>
      <c r="G137" s="47"/>
    </row>
    <row r="138" spans="1:7" s="1" customFormat="1" collapsed="1" x14ac:dyDescent="0.25">
      <c r="A138" s="282"/>
      <c r="B138" s="254"/>
      <c r="C138" s="254"/>
      <c r="D138" s="254"/>
      <c r="E138" s="254"/>
      <c r="F138" s="254"/>
      <c r="G138" s="283"/>
    </row>
    <row r="139" spans="1:7" s="53" customFormat="1" ht="51.2" customHeight="1" x14ac:dyDescent="0.25">
      <c r="A139" s="48" t="s">
        <v>186</v>
      </c>
      <c r="B139" s="49" t="s">
        <v>187</v>
      </c>
      <c r="C139" s="50" t="s">
        <v>188</v>
      </c>
      <c r="D139" s="51" t="s">
        <v>189</v>
      </c>
      <c r="E139" s="76">
        <v>9.4600000000000009</v>
      </c>
      <c r="F139" s="52">
        <v>13664</v>
      </c>
      <c r="G139" s="52">
        <v>129261</v>
      </c>
    </row>
    <row r="140" spans="1:7" s="53" customFormat="1" hidden="1" outlineLevel="3" x14ac:dyDescent="0.25">
      <c r="A140" s="54"/>
      <c r="B140" s="55"/>
      <c r="C140" s="56" t="s">
        <v>32</v>
      </c>
      <c r="D140" s="57"/>
      <c r="E140" s="58"/>
      <c r="F140" s="59"/>
      <c r="G140" s="60"/>
    </row>
    <row r="141" spans="1:7" s="53" customFormat="1" hidden="1" outlineLevel="3" x14ac:dyDescent="0.25">
      <c r="A141" s="54" t="s">
        <v>190</v>
      </c>
      <c r="B141" s="55"/>
      <c r="C141" s="61" t="s">
        <v>33</v>
      </c>
      <c r="D141" s="62"/>
      <c r="E141" s="63"/>
      <c r="F141" s="64">
        <v>13664</v>
      </c>
      <c r="G141" s="64">
        <v>129261</v>
      </c>
    </row>
    <row r="142" spans="1:7" s="53" customFormat="1" hidden="1" outlineLevel="3" x14ac:dyDescent="0.25">
      <c r="A142" s="54"/>
      <c r="B142" s="55"/>
      <c r="C142" s="56" t="s">
        <v>35</v>
      </c>
      <c r="D142" s="57"/>
      <c r="E142" s="58"/>
      <c r="F142" s="60">
        <v>6856</v>
      </c>
      <c r="G142" s="60">
        <v>64858</v>
      </c>
    </row>
    <row r="143" spans="1:7" s="53" customFormat="1" ht="27" hidden="1" customHeight="1" outlineLevel="2" x14ac:dyDescent="0.25">
      <c r="A143" s="65" t="s">
        <v>191</v>
      </c>
      <c r="B143" s="66" t="s">
        <v>192</v>
      </c>
      <c r="C143" s="67" t="s">
        <v>193</v>
      </c>
      <c r="D143" s="66" t="s">
        <v>40</v>
      </c>
      <c r="E143" s="68">
        <v>29.66656</v>
      </c>
      <c r="F143" s="69">
        <v>4357</v>
      </c>
      <c r="G143" s="69">
        <v>129257.2</v>
      </c>
    </row>
    <row r="144" spans="1:7" s="53" customFormat="1" ht="51.2" customHeight="1" collapsed="1" x14ac:dyDescent="0.25">
      <c r="A144" s="48" t="s">
        <v>194</v>
      </c>
      <c r="B144" s="49" t="s">
        <v>195</v>
      </c>
      <c r="C144" s="50" t="s">
        <v>196</v>
      </c>
      <c r="D144" s="51" t="s">
        <v>189</v>
      </c>
      <c r="E144" s="76">
        <v>0.56000000000000005</v>
      </c>
      <c r="F144" s="52">
        <v>4527</v>
      </c>
      <c r="G144" s="52">
        <v>2535</v>
      </c>
    </row>
    <row r="145" spans="1:7" s="53" customFormat="1" hidden="1" outlineLevel="3" x14ac:dyDescent="0.25">
      <c r="A145" s="54"/>
      <c r="B145" s="55"/>
      <c r="C145" s="56" t="s">
        <v>32</v>
      </c>
      <c r="D145" s="57"/>
      <c r="E145" s="58"/>
      <c r="F145" s="59"/>
      <c r="G145" s="60"/>
    </row>
    <row r="146" spans="1:7" s="53" customFormat="1" hidden="1" outlineLevel="3" x14ac:dyDescent="0.25">
      <c r="A146" s="54" t="s">
        <v>197</v>
      </c>
      <c r="B146" s="55"/>
      <c r="C146" s="61" t="s">
        <v>33</v>
      </c>
      <c r="D146" s="62"/>
      <c r="E146" s="63"/>
      <c r="F146" s="64">
        <v>4527</v>
      </c>
      <c r="G146" s="64">
        <v>2535</v>
      </c>
    </row>
    <row r="147" spans="1:7" s="53" customFormat="1" hidden="1" outlineLevel="3" x14ac:dyDescent="0.25">
      <c r="A147" s="54"/>
      <c r="B147" s="55"/>
      <c r="C147" s="56" t="s">
        <v>35</v>
      </c>
      <c r="D147" s="57"/>
      <c r="E147" s="58"/>
      <c r="F147" s="60">
        <v>2271</v>
      </c>
      <c r="G147" s="60">
        <v>1272</v>
      </c>
    </row>
    <row r="148" spans="1:7" s="53" customFormat="1" ht="27.75" hidden="1" customHeight="1" outlineLevel="2" x14ac:dyDescent="0.25">
      <c r="A148" s="65" t="s">
        <v>198</v>
      </c>
      <c r="B148" s="66" t="s">
        <v>199</v>
      </c>
      <c r="C148" s="67" t="s">
        <v>200</v>
      </c>
      <c r="D148" s="66" t="s">
        <v>40</v>
      </c>
      <c r="E148" s="68">
        <v>0.60961600000000005</v>
      </c>
      <c r="F148" s="69">
        <v>4158</v>
      </c>
      <c r="G148" s="69">
        <v>2534.7800000000002</v>
      </c>
    </row>
    <row r="149" spans="1:7" s="53" customFormat="1" ht="51.2" customHeight="1" collapsed="1" x14ac:dyDescent="0.25">
      <c r="A149" s="48" t="s">
        <v>201</v>
      </c>
      <c r="B149" s="49" t="s">
        <v>202</v>
      </c>
      <c r="C149" s="50" t="s">
        <v>203</v>
      </c>
      <c r="D149" s="51" t="s">
        <v>204</v>
      </c>
      <c r="E149" s="52">
        <v>14</v>
      </c>
      <c r="F149" s="52">
        <v>43529</v>
      </c>
      <c r="G149" s="52">
        <v>609406</v>
      </c>
    </row>
    <row r="150" spans="1:7" s="53" customFormat="1" hidden="1" outlineLevel="3" x14ac:dyDescent="0.25">
      <c r="A150" s="54"/>
      <c r="B150" s="55"/>
      <c r="C150" s="56" t="s">
        <v>32</v>
      </c>
      <c r="D150" s="57"/>
      <c r="E150" s="58"/>
      <c r="F150" s="59"/>
      <c r="G150" s="60"/>
    </row>
    <row r="151" spans="1:7" s="53" customFormat="1" hidden="1" outlineLevel="3" x14ac:dyDescent="0.25">
      <c r="A151" s="54" t="s">
        <v>205</v>
      </c>
      <c r="B151" s="55"/>
      <c r="C151" s="61" t="s">
        <v>33</v>
      </c>
      <c r="D151" s="62"/>
      <c r="E151" s="63"/>
      <c r="F151" s="64">
        <v>20605</v>
      </c>
      <c r="G151" s="64">
        <v>288470</v>
      </c>
    </row>
    <row r="152" spans="1:7" s="53" customFormat="1" hidden="1" outlineLevel="3" x14ac:dyDescent="0.25">
      <c r="A152" s="54"/>
      <c r="B152" s="55"/>
      <c r="C152" s="56" t="s">
        <v>35</v>
      </c>
      <c r="D152" s="57"/>
      <c r="E152" s="58"/>
      <c r="F152" s="60">
        <v>10507</v>
      </c>
      <c r="G152" s="60">
        <v>147098</v>
      </c>
    </row>
    <row r="153" spans="1:7" s="53" customFormat="1" ht="27" hidden="1" customHeight="1" outlineLevel="2" x14ac:dyDescent="0.25">
      <c r="A153" s="65" t="s">
        <v>206</v>
      </c>
      <c r="B153" s="66" t="s">
        <v>207</v>
      </c>
      <c r="C153" s="67" t="s">
        <v>208</v>
      </c>
      <c r="D153" s="66" t="s">
        <v>40</v>
      </c>
      <c r="E153" s="68">
        <v>52.218600000000002</v>
      </c>
      <c r="F153" s="69">
        <v>5524</v>
      </c>
      <c r="G153" s="69">
        <v>288455.55</v>
      </c>
    </row>
    <row r="154" spans="1:7" s="53" customFormat="1" hidden="1" outlineLevel="3" x14ac:dyDescent="0.25">
      <c r="A154" s="54" t="s">
        <v>209</v>
      </c>
      <c r="B154" s="55"/>
      <c r="C154" s="61" t="s">
        <v>36</v>
      </c>
      <c r="D154" s="62"/>
      <c r="E154" s="63"/>
      <c r="F154" s="64">
        <v>14842</v>
      </c>
      <c r="G154" s="64">
        <v>207788</v>
      </c>
    </row>
    <row r="155" spans="1:7" s="53" customFormat="1" hidden="1" outlineLevel="3" x14ac:dyDescent="0.25">
      <c r="A155" s="54"/>
      <c r="B155" s="55"/>
      <c r="C155" s="56" t="s">
        <v>37</v>
      </c>
      <c r="D155" s="57"/>
      <c r="E155" s="58"/>
      <c r="F155" s="60">
        <v>4964</v>
      </c>
      <c r="G155" s="60">
        <v>69496</v>
      </c>
    </row>
    <row r="156" spans="1:7" s="53" customFormat="1" ht="27" hidden="1" customHeight="1" outlineLevel="2" x14ac:dyDescent="0.25">
      <c r="A156" s="65" t="s">
        <v>210</v>
      </c>
      <c r="B156" s="66" t="s">
        <v>211</v>
      </c>
      <c r="C156" s="67" t="s">
        <v>212</v>
      </c>
      <c r="D156" s="66" t="s">
        <v>55</v>
      </c>
      <c r="E156" s="68">
        <v>7.752192</v>
      </c>
      <c r="F156" s="69">
        <v>13685</v>
      </c>
      <c r="G156" s="69">
        <v>106088.75</v>
      </c>
    </row>
    <row r="157" spans="1:7" s="53" customFormat="1" hidden="1" outlineLevel="2" x14ac:dyDescent="0.25">
      <c r="A157" s="70"/>
      <c r="B157" s="71"/>
      <c r="C157" s="72" t="s">
        <v>56</v>
      </c>
      <c r="D157" s="73" t="s">
        <v>40</v>
      </c>
      <c r="E157" s="74">
        <v>7.752192</v>
      </c>
      <c r="F157" s="75">
        <v>4457</v>
      </c>
      <c r="G157" s="75">
        <v>34551.519999999997</v>
      </c>
    </row>
    <row r="158" spans="1:7" s="53" customFormat="1" ht="27" hidden="1" customHeight="1" outlineLevel="2" x14ac:dyDescent="0.25">
      <c r="A158" s="65" t="s">
        <v>213</v>
      </c>
      <c r="B158" s="66" t="s">
        <v>214</v>
      </c>
      <c r="C158" s="67" t="s">
        <v>215</v>
      </c>
      <c r="D158" s="66" t="s">
        <v>55</v>
      </c>
      <c r="E158" s="68">
        <v>7.84</v>
      </c>
      <c r="F158" s="69">
        <v>12971</v>
      </c>
      <c r="G158" s="69">
        <v>101692.64</v>
      </c>
    </row>
    <row r="159" spans="1:7" s="53" customFormat="1" hidden="1" outlineLevel="2" x14ac:dyDescent="0.25">
      <c r="A159" s="70"/>
      <c r="B159" s="71"/>
      <c r="C159" s="72" t="s">
        <v>56</v>
      </c>
      <c r="D159" s="73" t="s">
        <v>40</v>
      </c>
      <c r="E159" s="74">
        <v>7.84</v>
      </c>
      <c r="F159" s="75">
        <v>4457</v>
      </c>
      <c r="G159" s="75">
        <v>34942.879999999997</v>
      </c>
    </row>
    <row r="160" spans="1:7" s="53" customFormat="1" hidden="1" outlineLevel="3" x14ac:dyDescent="0.25">
      <c r="A160" s="54" t="s">
        <v>216</v>
      </c>
      <c r="B160" s="55"/>
      <c r="C160" s="61" t="s">
        <v>38</v>
      </c>
      <c r="D160" s="62"/>
      <c r="E160" s="63"/>
      <c r="F160" s="64">
        <v>8082</v>
      </c>
      <c r="G160" s="64">
        <v>113148</v>
      </c>
    </row>
    <row r="161" spans="1:7" s="53" customFormat="1" ht="27" hidden="1" customHeight="1" outlineLevel="2" x14ac:dyDescent="0.25">
      <c r="A161" s="65" t="s">
        <v>217</v>
      </c>
      <c r="B161" s="66" t="s">
        <v>218</v>
      </c>
      <c r="C161" s="67" t="s">
        <v>219</v>
      </c>
      <c r="D161" s="66" t="s">
        <v>220</v>
      </c>
      <c r="E161" s="68">
        <v>2.1419999999999999</v>
      </c>
      <c r="F161" s="69">
        <v>50563</v>
      </c>
      <c r="G161" s="69">
        <v>108305.95</v>
      </c>
    </row>
    <row r="162" spans="1:7" s="53" customFormat="1" ht="27" hidden="1" customHeight="1" outlineLevel="2" x14ac:dyDescent="0.25">
      <c r="A162" s="65" t="s">
        <v>221</v>
      </c>
      <c r="B162" s="66" t="s">
        <v>222</v>
      </c>
      <c r="C162" s="67" t="s">
        <v>223</v>
      </c>
      <c r="D162" s="66" t="s">
        <v>120</v>
      </c>
      <c r="E162" s="69">
        <v>70</v>
      </c>
      <c r="F162" s="69">
        <v>45</v>
      </c>
      <c r="G162" s="69">
        <v>3150</v>
      </c>
    </row>
    <row r="163" spans="1:7" s="53" customFormat="1" ht="27" hidden="1" customHeight="1" outlineLevel="2" x14ac:dyDescent="0.25">
      <c r="A163" s="65" t="s">
        <v>224</v>
      </c>
      <c r="B163" s="66" t="s">
        <v>225</v>
      </c>
      <c r="C163" s="67" t="s">
        <v>226</v>
      </c>
      <c r="D163" s="66" t="s">
        <v>220</v>
      </c>
      <c r="E163" s="68">
        <v>0.1862</v>
      </c>
      <c r="F163" s="69">
        <v>9130</v>
      </c>
      <c r="G163" s="69">
        <v>1700.01</v>
      </c>
    </row>
    <row r="164" spans="1:7" s="53" customFormat="1" ht="40.5" customHeight="1" collapsed="1" x14ac:dyDescent="0.25">
      <c r="A164" s="48" t="s">
        <v>227</v>
      </c>
      <c r="B164" s="49" t="s">
        <v>228</v>
      </c>
      <c r="C164" s="50" t="s">
        <v>229</v>
      </c>
      <c r="D164" s="51" t="s">
        <v>46</v>
      </c>
      <c r="E164" s="52">
        <v>14</v>
      </c>
      <c r="F164" s="52">
        <v>24073</v>
      </c>
      <c r="G164" s="52">
        <v>337022</v>
      </c>
    </row>
    <row r="165" spans="1:7" s="53" customFormat="1" ht="52.7" customHeight="1" x14ac:dyDescent="0.25">
      <c r="A165" s="48" t="s">
        <v>230</v>
      </c>
      <c r="B165" s="49" t="s">
        <v>231</v>
      </c>
      <c r="C165" s="50" t="s">
        <v>232</v>
      </c>
      <c r="D165" s="51" t="s">
        <v>46</v>
      </c>
      <c r="E165" s="52">
        <v>14</v>
      </c>
      <c r="F165" s="52">
        <v>110048</v>
      </c>
      <c r="G165" s="52">
        <v>1540672</v>
      </c>
    </row>
    <row r="166" spans="1:7" s="53" customFormat="1" ht="39.75" customHeight="1" x14ac:dyDescent="0.25">
      <c r="A166" s="48" t="s">
        <v>233</v>
      </c>
      <c r="B166" s="49" t="s">
        <v>234</v>
      </c>
      <c r="C166" s="50" t="s">
        <v>235</v>
      </c>
      <c r="D166" s="51" t="s">
        <v>46</v>
      </c>
      <c r="E166" s="52">
        <v>14</v>
      </c>
      <c r="F166" s="52">
        <v>11286</v>
      </c>
      <c r="G166" s="52">
        <v>158004</v>
      </c>
    </row>
    <row r="167" spans="1:7" s="53" customFormat="1" ht="40.5" customHeight="1" x14ac:dyDescent="0.25">
      <c r="A167" s="48" t="s">
        <v>236</v>
      </c>
      <c r="B167" s="49" t="s">
        <v>237</v>
      </c>
      <c r="C167" s="50" t="s">
        <v>238</v>
      </c>
      <c r="D167" s="51" t="s">
        <v>46</v>
      </c>
      <c r="E167" s="52">
        <v>14</v>
      </c>
      <c r="F167" s="52">
        <v>11172</v>
      </c>
      <c r="G167" s="52">
        <v>156408</v>
      </c>
    </row>
    <row r="168" spans="1:7" s="53" customFormat="1" ht="51.2" customHeight="1" x14ac:dyDescent="0.25">
      <c r="A168" s="48" t="s">
        <v>239</v>
      </c>
      <c r="B168" s="49" t="s">
        <v>58</v>
      </c>
      <c r="C168" s="50" t="s">
        <v>59</v>
      </c>
      <c r="D168" s="51" t="s">
        <v>60</v>
      </c>
      <c r="E168" s="52">
        <v>14</v>
      </c>
      <c r="F168" s="52">
        <v>18640</v>
      </c>
      <c r="G168" s="52">
        <v>260960</v>
      </c>
    </row>
    <row r="169" spans="1:7" s="53" customFormat="1" hidden="1" outlineLevel="3" x14ac:dyDescent="0.25">
      <c r="A169" s="54"/>
      <c r="B169" s="55"/>
      <c r="C169" s="56" t="s">
        <v>32</v>
      </c>
      <c r="D169" s="57"/>
      <c r="E169" s="58"/>
      <c r="F169" s="59"/>
      <c r="G169" s="60"/>
    </row>
    <row r="170" spans="1:7" s="53" customFormat="1" hidden="1" outlineLevel="3" x14ac:dyDescent="0.25">
      <c r="A170" s="54" t="s">
        <v>240</v>
      </c>
      <c r="B170" s="55"/>
      <c r="C170" s="61" t="s">
        <v>33</v>
      </c>
      <c r="D170" s="62"/>
      <c r="E170" s="63"/>
      <c r="F170" s="64">
        <v>15520</v>
      </c>
      <c r="G170" s="64">
        <v>217280</v>
      </c>
    </row>
    <row r="171" spans="1:7" s="53" customFormat="1" hidden="1" outlineLevel="3" x14ac:dyDescent="0.25">
      <c r="A171" s="54"/>
      <c r="B171" s="55"/>
      <c r="C171" s="56" t="s">
        <v>35</v>
      </c>
      <c r="D171" s="57"/>
      <c r="E171" s="58"/>
      <c r="F171" s="60">
        <v>7916</v>
      </c>
      <c r="G171" s="60">
        <v>110824</v>
      </c>
    </row>
    <row r="172" spans="1:7" s="53" customFormat="1" ht="27" hidden="1" customHeight="1" outlineLevel="2" x14ac:dyDescent="0.25">
      <c r="A172" s="65" t="s">
        <v>241</v>
      </c>
      <c r="B172" s="66" t="s">
        <v>63</v>
      </c>
      <c r="C172" s="67" t="s">
        <v>64</v>
      </c>
      <c r="D172" s="66" t="s">
        <v>40</v>
      </c>
      <c r="E172" s="68">
        <v>38.641399999999997</v>
      </c>
      <c r="F172" s="69">
        <v>5623</v>
      </c>
      <c r="G172" s="69">
        <v>217280.59</v>
      </c>
    </row>
    <row r="173" spans="1:7" s="53" customFormat="1" hidden="1" outlineLevel="3" x14ac:dyDescent="0.25">
      <c r="A173" s="54" t="s">
        <v>242</v>
      </c>
      <c r="B173" s="55"/>
      <c r="C173" s="61" t="s">
        <v>36</v>
      </c>
      <c r="D173" s="62"/>
      <c r="E173" s="63"/>
      <c r="F173" s="64">
        <v>3120</v>
      </c>
      <c r="G173" s="64">
        <v>43680</v>
      </c>
    </row>
    <row r="174" spans="1:7" s="53" customFormat="1" hidden="1" outlineLevel="3" x14ac:dyDescent="0.25">
      <c r="A174" s="54"/>
      <c r="B174" s="55"/>
      <c r="C174" s="56" t="s">
        <v>37</v>
      </c>
      <c r="D174" s="57"/>
      <c r="E174" s="58"/>
      <c r="F174" s="60">
        <v>895</v>
      </c>
      <c r="G174" s="60">
        <v>12530</v>
      </c>
    </row>
    <row r="175" spans="1:7" s="53" customFormat="1" ht="27" hidden="1" customHeight="1" outlineLevel="2" x14ac:dyDescent="0.25">
      <c r="A175" s="65" t="s">
        <v>243</v>
      </c>
      <c r="B175" s="66" t="s">
        <v>67</v>
      </c>
      <c r="C175" s="67" t="s">
        <v>68</v>
      </c>
      <c r="D175" s="66" t="s">
        <v>55</v>
      </c>
      <c r="E175" s="68">
        <v>3.92</v>
      </c>
      <c r="F175" s="69">
        <v>10930</v>
      </c>
      <c r="G175" s="69">
        <v>42845.599999999999</v>
      </c>
    </row>
    <row r="176" spans="1:7" s="53" customFormat="1" hidden="1" outlineLevel="2" x14ac:dyDescent="0.25">
      <c r="A176" s="70"/>
      <c r="B176" s="71"/>
      <c r="C176" s="72" t="s">
        <v>56</v>
      </c>
      <c r="D176" s="73" t="s">
        <v>40</v>
      </c>
      <c r="E176" s="74">
        <v>3.92</v>
      </c>
      <c r="F176" s="75">
        <v>3121</v>
      </c>
      <c r="G176" s="75">
        <v>12234.32</v>
      </c>
    </row>
    <row r="177" spans="1:7" s="53" customFormat="1" ht="27" hidden="1" customHeight="1" outlineLevel="2" x14ac:dyDescent="0.25">
      <c r="A177" s="65" t="s">
        <v>244</v>
      </c>
      <c r="B177" s="66" t="s">
        <v>70</v>
      </c>
      <c r="C177" s="67" t="s">
        <v>71</v>
      </c>
      <c r="D177" s="66" t="s">
        <v>55</v>
      </c>
      <c r="E177" s="68">
        <v>9.4079999999999997E-2</v>
      </c>
      <c r="F177" s="69">
        <v>8987</v>
      </c>
      <c r="G177" s="69">
        <v>845.5</v>
      </c>
    </row>
    <row r="178" spans="1:7" s="53" customFormat="1" hidden="1" outlineLevel="2" x14ac:dyDescent="0.25">
      <c r="A178" s="70"/>
      <c r="B178" s="71"/>
      <c r="C178" s="72" t="s">
        <v>56</v>
      </c>
      <c r="D178" s="73" t="s">
        <v>40</v>
      </c>
      <c r="E178" s="74">
        <v>9.4079999999999997E-2</v>
      </c>
      <c r="F178" s="75">
        <v>3121</v>
      </c>
      <c r="G178" s="75">
        <v>293.62</v>
      </c>
    </row>
    <row r="179" spans="1:7" s="53" customFormat="1" ht="39.75" customHeight="1" collapsed="1" x14ac:dyDescent="0.25">
      <c r="A179" s="48" t="s">
        <v>245</v>
      </c>
      <c r="B179" s="49" t="s">
        <v>73</v>
      </c>
      <c r="C179" s="50" t="s">
        <v>74</v>
      </c>
      <c r="D179" s="51" t="s">
        <v>46</v>
      </c>
      <c r="E179" s="52">
        <v>14</v>
      </c>
      <c r="F179" s="52">
        <v>45144</v>
      </c>
      <c r="G179" s="52">
        <v>632016</v>
      </c>
    </row>
    <row r="180" spans="1:7" s="53" customFormat="1" ht="39.75" customHeight="1" x14ac:dyDescent="0.25">
      <c r="A180" s="48" t="s">
        <v>246</v>
      </c>
      <c r="B180" s="49" t="s">
        <v>247</v>
      </c>
      <c r="C180" s="50" t="s">
        <v>248</v>
      </c>
      <c r="D180" s="51" t="s">
        <v>120</v>
      </c>
      <c r="E180" s="52">
        <v>50</v>
      </c>
      <c r="F180" s="52">
        <v>1666</v>
      </c>
      <c r="G180" s="52">
        <v>83300</v>
      </c>
    </row>
    <row r="181" spans="1:7" s="53" customFormat="1" ht="39.75" customHeight="1" x14ac:dyDescent="0.25">
      <c r="A181" s="48" t="s">
        <v>249</v>
      </c>
      <c r="B181" s="49" t="s">
        <v>250</v>
      </c>
      <c r="C181" s="50" t="s">
        <v>251</v>
      </c>
      <c r="D181" s="51" t="s">
        <v>46</v>
      </c>
      <c r="E181" s="52">
        <v>28</v>
      </c>
      <c r="F181" s="52">
        <v>225</v>
      </c>
      <c r="G181" s="52">
        <v>6300</v>
      </c>
    </row>
    <row r="182" spans="1:7" s="53" customFormat="1" ht="39.75" customHeight="1" x14ac:dyDescent="0.25">
      <c r="A182" s="48" t="s">
        <v>252</v>
      </c>
      <c r="B182" s="49" t="s">
        <v>253</v>
      </c>
      <c r="C182" s="50" t="s">
        <v>254</v>
      </c>
      <c r="D182" s="51" t="s">
        <v>46</v>
      </c>
      <c r="E182" s="52">
        <v>14</v>
      </c>
      <c r="F182" s="52">
        <v>2080</v>
      </c>
      <c r="G182" s="52">
        <v>29120</v>
      </c>
    </row>
    <row r="183" spans="1:7" s="53" customFormat="1" ht="39.75" customHeight="1" x14ac:dyDescent="0.25">
      <c r="A183" s="48" t="s">
        <v>255</v>
      </c>
      <c r="B183" s="49" t="s">
        <v>256</v>
      </c>
      <c r="C183" s="50" t="s">
        <v>257</v>
      </c>
      <c r="D183" s="51" t="s">
        <v>46</v>
      </c>
      <c r="E183" s="52">
        <v>28</v>
      </c>
      <c r="F183" s="52">
        <v>3145</v>
      </c>
      <c r="G183" s="52">
        <v>88060</v>
      </c>
    </row>
    <row r="184" spans="1:7" s="1" customFormat="1" x14ac:dyDescent="0.25">
      <c r="A184" s="277"/>
      <c r="B184" s="277"/>
      <c r="C184" s="277"/>
      <c r="D184" s="277"/>
      <c r="E184" s="277"/>
      <c r="F184" s="277"/>
      <c r="G184" s="277"/>
    </row>
    <row r="185" spans="1:7" s="1" customFormat="1" x14ac:dyDescent="0.25">
      <c r="A185" s="22"/>
      <c r="B185" s="250" t="s">
        <v>258</v>
      </c>
      <c r="C185" s="250"/>
      <c r="D185" s="250" t="s">
        <v>259</v>
      </c>
      <c r="E185" s="250"/>
      <c r="F185" s="250"/>
      <c r="G185" s="250"/>
    </row>
    <row r="186" spans="1:7" s="1" customFormat="1" x14ac:dyDescent="0.25">
      <c r="A186" s="77"/>
      <c r="B186" s="77"/>
      <c r="C186" s="78" t="s">
        <v>260</v>
      </c>
      <c r="D186" s="77"/>
      <c r="E186" s="77"/>
      <c r="F186" s="77"/>
      <c r="G186" s="77"/>
    </row>
  </sheetData>
  <mergeCells count="15">
    <mergeCell ref="A184:G184"/>
    <mergeCell ref="B185:C185"/>
    <mergeCell ref="D185:G185"/>
    <mergeCell ref="C8:G8"/>
    <mergeCell ref="A14:G14"/>
    <mergeCell ref="A17:G17"/>
    <mergeCell ref="A26:G26"/>
    <mergeCell ref="A35:G35"/>
    <mergeCell ref="A138:G138"/>
    <mergeCell ref="B7:G7"/>
    <mergeCell ref="C2:G2"/>
    <mergeCell ref="C3:G3"/>
    <mergeCell ref="D4:G4"/>
    <mergeCell ref="B5:G5"/>
    <mergeCell ref="B6:G6"/>
  </mergeCells>
  <printOptions horizontalCentered="1"/>
  <pageMargins left="0.39" right="0.39" top="0.59" bottom="0.59" header="0.39" footer="0.39"/>
  <pageSetup paperSize="9" scale="91" fitToHeight="10000" orientation="landscape" horizontalDpi="300" verticalDpi="300"/>
  <headerFooter>
    <oddHeader>&amp;L&amp;9Программный комплекс АВС (редакция 2026.1) &amp;C&amp;P&amp;R202260</oddHeader>
    <oddFooter>&amp;CСтраниц -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outlinePr summaryBelow="0"/>
    <pageSetUpPr fitToPage="1"/>
  </sheetPr>
  <dimension ref="A1:I40"/>
  <sheetViews>
    <sheetView topLeftCell="A4" zoomScaleNormal="100" workbookViewId="0"/>
  </sheetViews>
  <sheetFormatPr defaultRowHeight="12.75" x14ac:dyDescent="0.2"/>
  <cols>
    <col min="1" max="1" width="6.42578125" style="83" customWidth="1"/>
    <col min="2" max="2" width="14.28515625" style="83" customWidth="1"/>
    <col min="3" max="3" width="69.85546875" style="83" customWidth="1"/>
    <col min="4" max="4" width="10.42578125" style="83" customWidth="1"/>
    <col min="5" max="5" width="10.5703125" style="83" customWidth="1"/>
    <col min="6" max="6" width="12.28515625" style="83" customWidth="1"/>
    <col min="7" max="7" width="13.5703125" style="83" customWidth="1"/>
    <col min="8" max="8" width="28.85546875" style="83" hidden="1" customWidth="1"/>
    <col min="9" max="256" width="9.140625" style="83"/>
    <col min="257" max="257" width="6.42578125" style="83" customWidth="1"/>
    <col min="258" max="258" width="14.28515625" style="83" customWidth="1"/>
    <col min="259" max="259" width="69.85546875" style="83" customWidth="1"/>
    <col min="260" max="260" width="10.42578125" style="83" customWidth="1"/>
    <col min="261" max="261" width="10.5703125" style="83" customWidth="1"/>
    <col min="262" max="262" width="12.28515625" style="83" customWidth="1"/>
    <col min="263" max="263" width="13.5703125" style="83" customWidth="1"/>
    <col min="264" max="264" width="0" style="83" hidden="1" customWidth="1"/>
    <col min="265" max="512" width="9.140625" style="83"/>
    <col min="513" max="513" width="6.42578125" style="83" customWidth="1"/>
    <col min="514" max="514" width="14.28515625" style="83" customWidth="1"/>
    <col min="515" max="515" width="69.85546875" style="83" customWidth="1"/>
    <col min="516" max="516" width="10.42578125" style="83" customWidth="1"/>
    <col min="517" max="517" width="10.5703125" style="83" customWidth="1"/>
    <col min="518" max="518" width="12.28515625" style="83" customWidth="1"/>
    <col min="519" max="519" width="13.5703125" style="83" customWidth="1"/>
    <col min="520" max="520" width="0" style="83" hidden="1" customWidth="1"/>
    <col min="521" max="768" width="9.140625" style="83"/>
    <col min="769" max="769" width="6.42578125" style="83" customWidth="1"/>
    <col min="770" max="770" width="14.28515625" style="83" customWidth="1"/>
    <col min="771" max="771" width="69.85546875" style="83" customWidth="1"/>
    <col min="772" max="772" width="10.42578125" style="83" customWidth="1"/>
    <col min="773" max="773" width="10.5703125" style="83" customWidth="1"/>
    <col min="774" max="774" width="12.28515625" style="83" customWidth="1"/>
    <col min="775" max="775" width="13.5703125" style="83" customWidth="1"/>
    <col min="776" max="776" width="0" style="83" hidden="1" customWidth="1"/>
    <col min="777" max="1024" width="9.140625" style="83"/>
    <col min="1025" max="1025" width="6.42578125" style="83" customWidth="1"/>
    <col min="1026" max="1026" width="14.28515625" style="83" customWidth="1"/>
    <col min="1027" max="1027" width="69.85546875" style="83" customWidth="1"/>
    <col min="1028" max="1028" width="10.42578125" style="83" customWidth="1"/>
    <col min="1029" max="1029" width="10.5703125" style="83" customWidth="1"/>
    <col min="1030" max="1030" width="12.28515625" style="83" customWidth="1"/>
    <col min="1031" max="1031" width="13.5703125" style="83" customWidth="1"/>
    <col min="1032" max="1032" width="0" style="83" hidden="1" customWidth="1"/>
    <col min="1033" max="1280" width="9.140625" style="83"/>
    <col min="1281" max="1281" width="6.42578125" style="83" customWidth="1"/>
    <col min="1282" max="1282" width="14.28515625" style="83" customWidth="1"/>
    <col min="1283" max="1283" width="69.85546875" style="83" customWidth="1"/>
    <col min="1284" max="1284" width="10.42578125" style="83" customWidth="1"/>
    <col min="1285" max="1285" width="10.5703125" style="83" customWidth="1"/>
    <col min="1286" max="1286" width="12.28515625" style="83" customWidth="1"/>
    <col min="1287" max="1287" width="13.5703125" style="83" customWidth="1"/>
    <col min="1288" max="1288" width="0" style="83" hidden="1" customWidth="1"/>
    <col min="1289" max="1536" width="9.140625" style="83"/>
    <col min="1537" max="1537" width="6.42578125" style="83" customWidth="1"/>
    <col min="1538" max="1538" width="14.28515625" style="83" customWidth="1"/>
    <col min="1539" max="1539" width="69.85546875" style="83" customWidth="1"/>
    <col min="1540" max="1540" width="10.42578125" style="83" customWidth="1"/>
    <col min="1541" max="1541" width="10.5703125" style="83" customWidth="1"/>
    <col min="1542" max="1542" width="12.28515625" style="83" customWidth="1"/>
    <col min="1543" max="1543" width="13.5703125" style="83" customWidth="1"/>
    <col min="1544" max="1544" width="0" style="83" hidden="1" customWidth="1"/>
    <col min="1545" max="1792" width="9.140625" style="83"/>
    <col min="1793" max="1793" width="6.42578125" style="83" customWidth="1"/>
    <col min="1794" max="1794" width="14.28515625" style="83" customWidth="1"/>
    <col min="1795" max="1795" width="69.85546875" style="83" customWidth="1"/>
    <col min="1796" max="1796" width="10.42578125" style="83" customWidth="1"/>
    <col min="1797" max="1797" width="10.5703125" style="83" customWidth="1"/>
    <col min="1798" max="1798" width="12.28515625" style="83" customWidth="1"/>
    <col min="1799" max="1799" width="13.5703125" style="83" customWidth="1"/>
    <col min="1800" max="1800" width="0" style="83" hidden="1" customWidth="1"/>
    <col min="1801" max="2048" width="9.140625" style="83"/>
    <col min="2049" max="2049" width="6.42578125" style="83" customWidth="1"/>
    <col min="2050" max="2050" width="14.28515625" style="83" customWidth="1"/>
    <col min="2051" max="2051" width="69.85546875" style="83" customWidth="1"/>
    <col min="2052" max="2052" width="10.42578125" style="83" customWidth="1"/>
    <col min="2053" max="2053" width="10.5703125" style="83" customWidth="1"/>
    <col min="2054" max="2054" width="12.28515625" style="83" customWidth="1"/>
    <col min="2055" max="2055" width="13.5703125" style="83" customWidth="1"/>
    <col min="2056" max="2056" width="0" style="83" hidden="1" customWidth="1"/>
    <col min="2057" max="2304" width="9.140625" style="83"/>
    <col min="2305" max="2305" width="6.42578125" style="83" customWidth="1"/>
    <col min="2306" max="2306" width="14.28515625" style="83" customWidth="1"/>
    <col min="2307" max="2307" width="69.85546875" style="83" customWidth="1"/>
    <col min="2308" max="2308" width="10.42578125" style="83" customWidth="1"/>
    <col min="2309" max="2309" width="10.5703125" style="83" customWidth="1"/>
    <col min="2310" max="2310" width="12.28515625" style="83" customWidth="1"/>
    <col min="2311" max="2311" width="13.5703125" style="83" customWidth="1"/>
    <col min="2312" max="2312" width="0" style="83" hidden="1" customWidth="1"/>
    <col min="2313" max="2560" width="9.140625" style="83"/>
    <col min="2561" max="2561" width="6.42578125" style="83" customWidth="1"/>
    <col min="2562" max="2562" width="14.28515625" style="83" customWidth="1"/>
    <col min="2563" max="2563" width="69.85546875" style="83" customWidth="1"/>
    <col min="2564" max="2564" width="10.42578125" style="83" customWidth="1"/>
    <col min="2565" max="2565" width="10.5703125" style="83" customWidth="1"/>
    <col min="2566" max="2566" width="12.28515625" style="83" customWidth="1"/>
    <col min="2567" max="2567" width="13.5703125" style="83" customWidth="1"/>
    <col min="2568" max="2568" width="0" style="83" hidden="1" customWidth="1"/>
    <col min="2569" max="2816" width="9.140625" style="83"/>
    <col min="2817" max="2817" width="6.42578125" style="83" customWidth="1"/>
    <col min="2818" max="2818" width="14.28515625" style="83" customWidth="1"/>
    <col min="2819" max="2819" width="69.85546875" style="83" customWidth="1"/>
    <col min="2820" max="2820" width="10.42578125" style="83" customWidth="1"/>
    <col min="2821" max="2821" width="10.5703125" style="83" customWidth="1"/>
    <col min="2822" max="2822" width="12.28515625" style="83" customWidth="1"/>
    <col min="2823" max="2823" width="13.5703125" style="83" customWidth="1"/>
    <col min="2824" max="2824" width="0" style="83" hidden="1" customWidth="1"/>
    <col min="2825" max="3072" width="9.140625" style="83"/>
    <col min="3073" max="3073" width="6.42578125" style="83" customWidth="1"/>
    <col min="3074" max="3074" width="14.28515625" style="83" customWidth="1"/>
    <col min="3075" max="3075" width="69.85546875" style="83" customWidth="1"/>
    <col min="3076" max="3076" width="10.42578125" style="83" customWidth="1"/>
    <col min="3077" max="3077" width="10.5703125" style="83" customWidth="1"/>
    <col min="3078" max="3078" width="12.28515625" style="83" customWidth="1"/>
    <col min="3079" max="3079" width="13.5703125" style="83" customWidth="1"/>
    <col min="3080" max="3080" width="0" style="83" hidden="1" customWidth="1"/>
    <col min="3081" max="3328" width="9.140625" style="83"/>
    <col min="3329" max="3329" width="6.42578125" style="83" customWidth="1"/>
    <col min="3330" max="3330" width="14.28515625" style="83" customWidth="1"/>
    <col min="3331" max="3331" width="69.85546875" style="83" customWidth="1"/>
    <col min="3332" max="3332" width="10.42578125" style="83" customWidth="1"/>
    <col min="3333" max="3333" width="10.5703125" style="83" customWidth="1"/>
    <col min="3334" max="3334" width="12.28515625" style="83" customWidth="1"/>
    <col min="3335" max="3335" width="13.5703125" style="83" customWidth="1"/>
    <col min="3336" max="3336" width="0" style="83" hidden="1" customWidth="1"/>
    <col min="3337" max="3584" width="9.140625" style="83"/>
    <col min="3585" max="3585" width="6.42578125" style="83" customWidth="1"/>
    <col min="3586" max="3586" width="14.28515625" style="83" customWidth="1"/>
    <col min="3587" max="3587" width="69.85546875" style="83" customWidth="1"/>
    <col min="3588" max="3588" width="10.42578125" style="83" customWidth="1"/>
    <col min="3589" max="3589" width="10.5703125" style="83" customWidth="1"/>
    <col min="3590" max="3590" width="12.28515625" style="83" customWidth="1"/>
    <col min="3591" max="3591" width="13.5703125" style="83" customWidth="1"/>
    <col min="3592" max="3592" width="0" style="83" hidden="1" customWidth="1"/>
    <col min="3593" max="3840" width="9.140625" style="83"/>
    <col min="3841" max="3841" width="6.42578125" style="83" customWidth="1"/>
    <col min="3842" max="3842" width="14.28515625" style="83" customWidth="1"/>
    <col min="3843" max="3843" width="69.85546875" style="83" customWidth="1"/>
    <col min="3844" max="3844" width="10.42578125" style="83" customWidth="1"/>
    <col min="3845" max="3845" width="10.5703125" style="83" customWidth="1"/>
    <col min="3846" max="3846" width="12.28515625" style="83" customWidth="1"/>
    <col min="3847" max="3847" width="13.5703125" style="83" customWidth="1"/>
    <col min="3848" max="3848" width="0" style="83" hidden="1" customWidth="1"/>
    <col min="3849" max="4096" width="9.140625" style="83"/>
    <col min="4097" max="4097" width="6.42578125" style="83" customWidth="1"/>
    <col min="4098" max="4098" width="14.28515625" style="83" customWidth="1"/>
    <col min="4099" max="4099" width="69.85546875" style="83" customWidth="1"/>
    <col min="4100" max="4100" width="10.42578125" style="83" customWidth="1"/>
    <col min="4101" max="4101" width="10.5703125" style="83" customWidth="1"/>
    <col min="4102" max="4102" width="12.28515625" style="83" customWidth="1"/>
    <col min="4103" max="4103" width="13.5703125" style="83" customWidth="1"/>
    <col min="4104" max="4104" width="0" style="83" hidden="1" customWidth="1"/>
    <col min="4105" max="4352" width="9.140625" style="83"/>
    <col min="4353" max="4353" width="6.42578125" style="83" customWidth="1"/>
    <col min="4354" max="4354" width="14.28515625" style="83" customWidth="1"/>
    <col min="4355" max="4355" width="69.85546875" style="83" customWidth="1"/>
    <col min="4356" max="4356" width="10.42578125" style="83" customWidth="1"/>
    <col min="4357" max="4357" width="10.5703125" style="83" customWidth="1"/>
    <col min="4358" max="4358" width="12.28515625" style="83" customWidth="1"/>
    <col min="4359" max="4359" width="13.5703125" style="83" customWidth="1"/>
    <col min="4360" max="4360" width="0" style="83" hidden="1" customWidth="1"/>
    <col min="4361" max="4608" width="9.140625" style="83"/>
    <col min="4609" max="4609" width="6.42578125" style="83" customWidth="1"/>
    <col min="4610" max="4610" width="14.28515625" style="83" customWidth="1"/>
    <col min="4611" max="4611" width="69.85546875" style="83" customWidth="1"/>
    <col min="4612" max="4612" width="10.42578125" style="83" customWidth="1"/>
    <col min="4613" max="4613" width="10.5703125" style="83" customWidth="1"/>
    <col min="4614" max="4614" width="12.28515625" style="83" customWidth="1"/>
    <col min="4615" max="4615" width="13.5703125" style="83" customWidth="1"/>
    <col min="4616" max="4616" width="0" style="83" hidden="1" customWidth="1"/>
    <col min="4617" max="4864" width="9.140625" style="83"/>
    <col min="4865" max="4865" width="6.42578125" style="83" customWidth="1"/>
    <col min="4866" max="4866" width="14.28515625" style="83" customWidth="1"/>
    <col min="4867" max="4867" width="69.85546875" style="83" customWidth="1"/>
    <col min="4868" max="4868" width="10.42578125" style="83" customWidth="1"/>
    <col min="4869" max="4869" width="10.5703125" style="83" customWidth="1"/>
    <col min="4870" max="4870" width="12.28515625" style="83" customWidth="1"/>
    <col min="4871" max="4871" width="13.5703125" style="83" customWidth="1"/>
    <col min="4872" max="4872" width="0" style="83" hidden="1" customWidth="1"/>
    <col min="4873" max="5120" width="9.140625" style="83"/>
    <col min="5121" max="5121" width="6.42578125" style="83" customWidth="1"/>
    <col min="5122" max="5122" width="14.28515625" style="83" customWidth="1"/>
    <col min="5123" max="5123" width="69.85546875" style="83" customWidth="1"/>
    <col min="5124" max="5124" width="10.42578125" style="83" customWidth="1"/>
    <col min="5125" max="5125" width="10.5703125" style="83" customWidth="1"/>
    <col min="5126" max="5126" width="12.28515625" style="83" customWidth="1"/>
    <col min="5127" max="5127" width="13.5703125" style="83" customWidth="1"/>
    <col min="5128" max="5128" width="0" style="83" hidden="1" customWidth="1"/>
    <col min="5129" max="5376" width="9.140625" style="83"/>
    <col min="5377" max="5377" width="6.42578125" style="83" customWidth="1"/>
    <col min="5378" max="5378" width="14.28515625" style="83" customWidth="1"/>
    <col min="5379" max="5379" width="69.85546875" style="83" customWidth="1"/>
    <col min="5380" max="5380" width="10.42578125" style="83" customWidth="1"/>
    <col min="5381" max="5381" width="10.5703125" style="83" customWidth="1"/>
    <col min="5382" max="5382" width="12.28515625" style="83" customWidth="1"/>
    <col min="5383" max="5383" width="13.5703125" style="83" customWidth="1"/>
    <col min="5384" max="5384" width="0" style="83" hidden="1" customWidth="1"/>
    <col min="5385" max="5632" width="9.140625" style="83"/>
    <col min="5633" max="5633" width="6.42578125" style="83" customWidth="1"/>
    <col min="5634" max="5634" width="14.28515625" style="83" customWidth="1"/>
    <col min="5635" max="5635" width="69.85546875" style="83" customWidth="1"/>
    <col min="5636" max="5636" width="10.42578125" style="83" customWidth="1"/>
    <col min="5637" max="5637" width="10.5703125" style="83" customWidth="1"/>
    <col min="5638" max="5638" width="12.28515625" style="83" customWidth="1"/>
    <col min="5639" max="5639" width="13.5703125" style="83" customWidth="1"/>
    <col min="5640" max="5640" width="0" style="83" hidden="1" customWidth="1"/>
    <col min="5641" max="5888" width="9.140625" style="83"/>
    <col min="5889" max="5889" width="6.42578125" style="83" customWidth="1"/>
    <col min="5890" max="5890" width="14.28515625" style="83" customWidth="1"/>
    <col min="5891" max="5891" width="69.85546875" style="83" customWidth="1"/>
    <col min="5892" max="5892" width="10.42578125" style="83" customWidth="1"/>
    <col min="5893" max="5893" width="10.5703125" style="83" customWidth="1"/>
    <col min="5894" max="5894" width="12.28515625" style="83" customWidth="1"/>
    <col min="5895" max="5895" width="13.5703125" style="83" customWidth="1"/>
    <col min="5896" max="5896" width="0" style="83" hidden="1" customWidth="1"/>
    <col min="5897" max="6144" width="9.140625" style="83"/>
    <col min="6145" max="6145" width="6.42578125" style="83" customWidth="1"/>
    <col min="6146" max="6146" width="14.28515625" style="83" customWidth="1"/>
    <col min="6147" max="6147" width="69.85546875" style="83" customWidth="1"/>
    <col min="6148" max="6148" width="10.42578125" style="83" customWidth="1"/>
    <col min="6149" max="6149" width="10.5703125" style="83" customWidth="1"/>
    <col min="6150" max="6150" width="12.28515625" style="83" customWidth="1"/>
    <col min="6151" max="6151" width="13.5703125" style="83" customWidth="1"/>
    <col min="6152" max="6152" width="0" style="83" hidden="1" customWidth="1"/>
    <col min="6153" max="6400" width="9.140625" style="83"/>
    <col min="6401" max="6401" width="6.42578125" style="83" customWidth="1"/>
    <col min="6402" max="6402" width="14.28515625" style="83" customWidth="1"/>
    <col min="6403" max="6403" width="69.85546875" style="83" customWidth="1"/>
    <col min="6404" max="6404" width="10.42578125" style="83" customWidth="1"/>
    <col min="6405" max="6405" width="10.5703125" style="83" customWidth="1"/>
    <col min="6406" max="6406" width="12.28515625" style="83" customWidth="1"/>
    <col min="6407" max="6407" width="13.5703125" style="83" customWidth="1"/>
    <col min="6408" max="6408" width="0" style="83" hidden="1" customWidth="1"/>
    <col min="6409" max="6656" width="9.140625" style="83"/>
    <col min="6657" max="6657" width="6.42578125" style="83" customWidth="1"/>
    <col min="6658" max="6658" width="14.28515625" style="83" customWidth="1"/>
    <col min="6659" max="6659" width="69.85546875" style="83" customWidth="1"/>
    <col min="6660" max="6660" width="10.42578125" style="83" customWidth="1"/>
    <col min="6661" max="6661" width="10.5703125" style="83" customWidth="1"/>
    <col min="6662" max="6662" width="12.28515625" style="83" customWidth="1"/>
    <col min="6663" max="6663" width="13.5703125" style="83" customWidth="1"/>
    <col min="6664" max="6664" width="0" style="83" hidden="1" customWidth="1"/>
    <col min="6665" max="6912" width="9.140625" style="83"/>
    <col min="6913" max="6913" width="6.42578125" style="83" customWidth="1"/>
    <col min="6914" max="6914" width="14.28515625" style="83" customWidth="1"/>
    <col min="6915" max="6915" width="69.85546875" style="83" customWidth="1"/>
    <col min="6916" max="6916" width="10.42578125" style="83" customWidth="1"/>
    <col min="6917" max="6917" width="10.5703125" style="83" customWidth="1"/>
    <col min="6918" max="6918" width="12.28515625" style="83" customWidth="1"/>
    <col min="6919" max="6919" width="13.5703125" style="83" customWidth="1"/>
    <col min="6920" max="6920" width="0" style="83" hidden="1" customWidth="1"/>
    <col min="6921" max="7168" width="9.140625" style="83"/>
    <col min="7169" max="7169" width="6.42578125" style="83" customWidth="1"/>
    <col min="7170" max="7170" width="14.28515625" style="83" customWidth="1"/>
    <col min="7171" max="7171" width="69.85546875" style="83" customWidth="1"/>
    <col min="7172" max="7172" width="10.42578125" style="83" customWidth="1"/>
    <col min="7173" max="7173" width="10.5703125" style="83" customWidth="1"/>
    <col min="7174" max="7174" width="12.28515625" style="83" customWidth="1"/>
    <col min="7175" max="7175" width="13.5703125" style="83" customWidth="1"/>
    <col min="7176" max="7176" width="0" style="83" hidden="1" customWidth="1"/>
    <col min="7177" max="7424" width="9.140625" style="83"/>
    <col min="7425" max="7425" width="6.42578125" style="83" customWidth="1"/>
    <col min="7426" max="7426" width="14.28515625" style="83" customWidth="1"/>
    <col min="7427" max="7427" width="69.85546875" style="83" customWidth="1"/>
    <col min="7428" max="7428" width="10.42578125" style="83" customWidth="1"/>
    <col min="7429" max="7429" width="10.5703125" style="83" customWidth="1"/>
    <col min="7430" max="7430" width="12.28515625" style="83" customWidth="1"/>
    <col min="7431" max="7431" width="13.5703125" style="83" customWidth="1"/>
    <col min="7432" max="7432" width="0" style="83" hidden="1" customWidth="1"/>
    <col min="7433" max="7680" width="9.140625" style="83"/>
    <col min="7681" max="7681" width="6.42578125" style="83" customWidth="1"/>
    <col min="7682" max="7682" width="14.28515625" style="83" customWidth="1"/>
    <col min="7683" max="7683" width="69.85546875" style="83" customWidth="1"/>
    <col min="7684" max="7684" width="10.42578125" style="83" customWidth="1"/>
    <col min="7685" max="7685" width="10.5703125" style="83" customWidth="1"/>
    <col min="7686" max="7686" width="12.28515625" style="83" customWidth="1"/>
    <col min="7687" max="7687" width="13.5703125" style="83" customWidth="1"/>
    <col min="7688" max="7688" width="0" style="83" hidden="1" customWidth="1"/>
    <col min="7689" max="7936" width="9.140625" style="83"/>
    <col min="7937" max="7937" width="6.42578125" style="83" customWidth="1"/>
    <col min="7938" max="7938" width="14.28515625" style="83" customWidth="1"/>
    <col min="7939" max="7939" width="69.85546875" style="83" customWidth="1"/>
    <col min="7940" max="7940" width="10.42578125" style="83" customWidth="1"/>
    <col min="7941" max="7941" width="10.5703125" style="83" customWidth="1"/>
    <col min="7942" max="7942" width="12.28515625" style="83" customWidth="1"/>
    <col min="7943" max="7943" width="13.5703125" style="83" customWidth="1"/>
    <col min="7944" max="7944" width="0" style="83" hidden="1" customWidth="1"/>
    <col min="7945" max="8192" width="9.140625" style="83"/>
    <col min="8193" max="8193" width="6.42578125" style="83" customWidth="1"/>
    <col min="8194" max="8194" width="14.28515625" style="83" customWidth="1"/>
    <col min="8195" max="8195" width="69.85546875" style="83" customWidth="1"/>
    <col min="8196" max="8196" width="10.42578125" style="83" customWidth="1"/>
    <col min="8197" max="8197" width="10.5703125" style="83" customWidth="1"/>
    <col min="8198" max="8198" width="12.28515625" style="83" customWidth="1"/>
    <col min="8199" max="8199" width="13.5703125" style="83" customWidth="1"/>
    <col min="8200" max="8200" width="0" style="83" hidden="1" customWidth="1"/>
    <col min="8201" max="8448" width="9.140625" style="83"/>
    <col min="8449" max="8449" width="6.42578125" style="83" customWidth="1"/>
    <col min="8450" max="8450" width="14.28515625" style="83" customWidth="1"/>
    <col min="8451" max="8451" width="69.85546875" style="83" customWidth="1"/>
    <col min="8452" max="8452" width="10.42578125" style="83" customWidth="1"/>
    <col min="8453" max="8453" width="10.5703125" style="83" customWidth="1"/>
    <col min="8454" max="8454" width="12.28515625" style="83" customWidth="1"/>
    <col min="8455" max="8455" width="13.5703125" style="83" customWidth="1"/>
    <col min="8456" max="8456" width="0" style="83" hidden="1" customWidth="1"/>
    <col min="8457" max="8704" width="9.140625" style="83"/>
    <col min="8705" max="8705" width="6.42578125" style="83" customWidth="1"/>
    <col min="8706" max="8706" width="14.28515625" style="83" customWidth="1"/>
    <col min="8707" max="8707" width="69.85546875" style="83" customWidth="1"/>
    <col min="8708" max="8708" width="10.42578125" style="83" customWidth="1"/>
    <col min="8709" max="8709" width="10.5703125" style="83" customWidth="1"/>
    <col min="8710" max="8710" width="12.28515625" style="83" customWidth="1"/>
    <col min="8711" max="8711" width="13.5703125" style="83" customWidth="1"/>
    <col min="8712" max="8712" width="0" style="83" hidden="1" customWidth="1"/>
    <col min="8713" max="8960" width="9.140625" style="83"/>
    <col min="8961" max="8961" width="6.42578125" style="83" customWidth="1"/>
    <col min="8962" max="8962" width="14.28515625" style="83" customWidth="1"/>
    <col min="8963" max="8963" width="69.85546875" style="83" customWidth="1"/>
    <col min="8964" max="8964" width="10.42578125" style="83" customWidth="1"/>
    <col min="8965" max="8965" width="10.5703125" style="83" customWidth="1"/>
    <col min="8966" max="8966" width="12.28515625" style="83" customWidth="1"/>
    <col min="8967" max="8967" width="13.5703125" style="83" customWidth="1"/>
    <col min="8968" max="8968" width="0" style="83" hidden="1" customWidth="1"/>
    <col min="8969" max="9216" width="9.140625" style="83"/>
    <col min="9217" max="9217" width="6.42578125" style="83" customWidth="1"/>
    <col min="9218" max="9218" width="14.28515625" style="83" customWidth="1"/>
    <col min="9219" max="9219" width="69.85546875" style="83" customWidth="1"/>
    <col min="9220" max="9220" width="10.42578125" style="83" customWidth="1"/>
    <col min="9221" max="9221" width="10.5703125" style="83" customWidth="1"/>
    <col min="9222" max="9222" width="12.28515625" style="83" customWidth="1"/>
    <col min="9223" max="9223" width="13.5703125" style="83" customWidth="1"/>
    <col min="9224" max="9224" width="0" style="83" hidden="1" customWidth="1"/>
    <col min="9225" max="9472" width="9.140625" style="83"/>
    <col min="9473" max="9473" width="6.42578125" style="83" customWidth="1"/>
    <col min="9474" max="9474" width="14.28515625" style="83" customWidth="1"/>
    <col min="9475" max="9475" width="69.85546875" style="83" customWidth="1"/>
    <col min="9476" max="9476" width="10.42578125" style="83" customWidth="1"/>
    <col min="9477" max="9477" width="10.5703125" style="83" customWidth="1"/>
    <col min="9478" max="9478" width="12.28515625" style="83" customWidth="1"/>
    <col min="9479" max="9479" width="13.5703125" style="83" customWidth="1"/>
    <col min="9480" max="9480" width="0" style="83" hidden="1" customWidth="1"/>
    <col min="9481" max="9728" width="9.140625" style="83"/>
    <col min="9729" max="9729" width="6.42578125" style="83" customWidth="1"/>
    <col min="9730" max="9730" width="14.28515625" style="83" customWidth="1"/>
    <col min="9731" max="9731" width="69.85546875" style="83" customWidth="1"/>
    <col min="9732" max="9732" width="10.42578125" style="83" customWidth="1"/>
    <col min="9733" max="9733" width="10.5703125" style="83" customWidth="1"/>
    <col min="9734" max="9734" width="12.28515625" style="83" customWidth="1"/>
    <col min="9735" max="9735" width="13.5703125" style="83" customWidth="1"/>
    <col min="9736" max="9736" width="0" style="83" hidden="1" customWidth="1"/>
    <col min="9737" max="9984" width="9.140625" style="83"/>
    <col min="9985" max="9985" width="6.42578125" style="83" customWidth="1"/>
    <col min="9986" max="9986" width="14.28515625" style="83" customWidth="1"/>
    <col min="9987" max="9987" width="69.85546875" style="83" customWidth="1"/>
    <col min="9988" max="9988" width="10.42578125" style="83" customWidth="1"/>
    <col min="9989" max="9989" width="10.5703125" style="83" customWidth="1"/>
    <col min="9990" max="9990" width="12.28515625" style="83" customWidth="1"/>
    <col min="9991" max="9991" width="13.5703125" style="83" customWidth="1"/>
    <col min="9992" max="9992" width="0" style="83" hidden="1" customWidth="1"/>
    <col min="9993" max="10240" width="9.140625" style="83"/>
    <col min="10241" max="10241" width="6.42578125" style="83" customWidth="1"/>
    <col min="10242" max="10242" width="14.28515625" style="83" customWidth="1"/>
    <col min="10243" max="10243" width="69.85546875" style="83" customWidth="1"/>
    <col min="10244" max="10244" width="10.42578125" style="83" customWidth="1"/>
    <col min="10245" max="10245" width="10.5703125" style="83" customWidth="1"/>
    <col min="10246" max="10246" width="12.28515625" style="83" customWidth="1"/>
    <col min="10247" max="10247" width="13.5703125" style="83" customWidth="1"/>
    <col min="10248" max="10248" width="0" style="83" hidden="1" customWidth="1"/>
    <col min="10249" max="10496" width="9.140625" style="83"/>
    <col min="10497" max="10497" width="6.42578125" style="83" customWidth="1"/>
    <col min="10498" max="10498" width="14.28515625" style="83" customWidth="1"/>
    <col min="10499" max="10499" width="69.85546875" style="83" customWidth="1"/>
    <col min="10500" max="10500" width="10.42578125" style="83" customWidth="1"/>
    <col min="10501" max="10501" width="10.5703125" style="83" customWidth="1"/>
    <col min="10502" max="10502" width="12.28515625" style="83" customWidth="1"/>
    <col min="10503" max="10503" width="13.5703125" style="83" customWidth="1"/>
    <col min="10504" max="10504" width="0" style="83" hidden="1" customWidth="1"/>
    <col min="10505" max="10752" width="9.140625" style="83"/>
    <col min="10753" max="10753" width="6.42578125" style="83" customWidth="1"/>
    <col min="10754" max="10754" width="14.28515625" style="83" customWidth="1"/>
    <col min="10755" max="10755" width="69.85546875" style="83" customWidth="1"/>
    <col min="10756" max="10756" width="10.42578125" style="83" customWidth="1"/>
    <col min="10757" max="10757" width="10.5703125" style="83" customWidth="1"/>
    <col min="10758" max="10758" width="12.28515625" style="83" customWidth="1"/>
    <col min="10759" max="10759" width="13.5703125" style="83" customWidth="1"/>
    <col min="10760" max="10760" width="0" style="83" hidden="1" customWidth="1"/>
    <col min="10761" max="11008" width="9.140625" style="83"/>
    <col min="11009" max="11009" width="6.42578125" style="83" customWidth="1"/>
    <col min="11010" max="11010" width="14.28515625" style="83" customWidth="1"/>
    <col min="11011" max="11011" width="69.85546875" style="83" customWidth="1"/>
    <col min="11012" max="11012" width="10.42578125" style="83" customWidth="1"/>
    <col min="11013" max="11013" width="10.5703125" style="83" customWidth="1"/>
    <col min="11014" max="11014" width="12.28515625" style="83" customWidth="1"/>
    <col min="11015" max="11015" width="13.5703125" style="83" customWidth="1"/>
    <col min="11016" max="11016" width="0" style="83" hidden="1" customWidth="1"/>
    <col min="11017" max="11264" width="9.140625" style="83"/>
    <col min="11265" max="11265" width="6.42578125" style="83" customWidth="1"/>
    <col min="11266" max="11266" width="14.28515625" style="83" customWidth="1"/>
    <col min="11267" max="11267" width="69.85546875" style="83" customWidth="1"/>
    <col min="11268" max="11268" width="10.42578125" style="83" customWidth="1"/>
    <col min="11269" max="11269" width="10.5703125" style="83" customWidth="1"/>
    <col min="11270" max="11270" width="12.28515625" style="83" customWidth="1"/>
    <col min="11271" max="11271" width="13.5703125" style="83" customWidth="1"/>
    <col min="11272" max="11272" width="0" style="83" hidden="1" customWidth="1"/>
    <col min="11273" max="11520" width="9.140625" style="83"/>
    <col min="11521" max="11521" width="6.42578125" style="83" customWidth="1"/>
    <col min="11522" max="11522" width="14.28515625" style="83" customWidth="1"/>
    <col min="11523" max="11523" width="69.85546875" style="83" customWidth="1"/>
    <col min="11524" max="11524" width="10.42578125" style="83" customWidth="1"/>
    <col min="11525" max="11525" width="10.5703125" style="83" customWidth="1"/>
    <col min="11526" max="11526" width="12.28515625" style="83" customWidth="1"/>
    <col min="11527" max="11527" width="13.5703125" style="83" customWidth="1"/>
    <col min="11528" max="11528" width="0" style="83" hidden="1" customWidth="1"/>
    <col min="11529" max="11776" width="9.140625" style="83"/>
    <col min="11777" max="11777" width="6.42578125" style="83" customWidth="1"/>
    <col min="11778" max="11778" width="14.28515625" style="83" customWidth="1"/>
    <col min="11779" max="11779" width="69.85546875" style="83" customWidth="1"/>
    <col min="11780" max="11780" width="10.42578125" style="83" customWidth="1"/>
    <col min="11781" max="11781" width="10.5703125" style="83" customWidth="1"/>
    <col min="11782" max="11782" width="12.28515625" style="83" customWidth="1"/>
    <col min="11783" max="11783" width="13.5703125" style="83" customWidth="1"/>
    <col min="11784" max="11784" width="0" style="83" hidden="1" customWidth="1"/>
    <col min="11785" max="12032" width="9.140625" style="83"/>
    <col min="12033" max="12033" width="6.42578125" style="83" customWidth="1"/>
    <col min="12034" max="12034" width="14.28515625" style="83" customWidth="1"/>
    <col min="12035" max="12035" width="69.85546875" style="83" customWidth="1"/>
    <col min="12036" max="12036" width="10.42578125" style="83" customWidth="1"/>
    <col min="12037" max="12037" width="10.5703125" style="83" customWidth="1"/>
    <col min="12038" max="12038" width="12.28515625" style="83" customWidth="1"/>
    <col min="12039" max="12039" width="13.5703125" style="83" customWidth="1"/>
    <col min="12040" max="12040" width="0" style="83" hidden="1" customWidth="1"/>
    <col min="12041" max="12288" width="9.140625" style="83"/>
    <col min="12289" max="12289" width="6.42578125" style="83" customWidth="1"/>
    <col min="12290" max="12290" width="14.28515625" style="83" customWidth="1"/>
    <col min="12291" max="12291" width="69.85546875" style="83" customWidth="1"/>
    <col min="12292" max="12292" width="10.42578125" style="83" customWidth="1"/>
    <col min="12293" max="12293" width="10.5703125" style="83" customWidth="1"/>
    <col min="12294" max="12294" width="12.28515625" style="83" customWidth="1"/>
    <col min="12295" max="12295" width="13.5703125" style="83" customWidth="1"/>
    <col min="12296" max="12296" width="0" style="83" hidden="1" customWidth="1"/>
    <col min="12297" max="12544" width="9.140625" style="83"/>
    <col min="12545" max="12545" width="6.42578125" style="83" customWidth="1"/>
    <col min="12546" max="12546" width="14.28515625" style="83" customWidth="1"/>
    <col min="12547" max="12547" width="69.85546875" style="83" customWidth="1"/>
    <col min="12548" max="12548" width="10.42578125" style="83" customWidth="1"/>
    <col min="12549" max="12549" width="10.5703125" style="83" customWidth="1"/>
    <col min="12550" max="12550" width="12.28515625" style="83" customWidth="1"/>
    <col min="12551" max="12551" width="13.5703125" style="83" customWidth="1"/>
    <col min="12552" max="12552" width="0" style="83" hidden="1" customWidth="1"/>
    <col min="12553" max="12800" width="9.140625" style="83"/>
    <col min="12801" max="12801" width="6.42578125" style="83" customWidth="1"/>
    <col min="12802" max="12802" width="14.28515625" style="83" customWidth="1"/>
    <col min="12803" max="12803" width="69.85546875" style="83" customWidth="1"/>
    <col min="12804" max="12804" width="10.42578125" style="83" customWidth="1"/>
    <col min="12805" max="12805" width="10.5703125" style="83" customWidth="1"/>
    <col min="12806" max="12806" width="12.28515625" style="83" customWidth="1"/>
    <col min="12807" max="12807" width="13.5703125" style="83" customWidth="1"/>
    <col min="12808" max="12808" width="0" style="83" hidden="1" customWidth="1"/>
    <col min="12809" max="13056" width="9.140625" style="83"/>
    <col min="13057" max="13057" width="6.42578125" style="83" customWidth="1"/>
    <col min="13058" max="13058" width="14.28515625" style="83" customWidth="1"/>
    <col min="13059" max="13059" width="69.85546875" style="83" customWidth="1"/>
    <col min="13060" max="13060" width="10.42578125" style="83" customWidth="1"/>
    <col min="13061" max="13061" width="10.5703125" style="83" customWidth="1"/>
    <col min="13062" max="13062" width="12.28515625" style="83" customWidth="1"/>
    <col min="13063" max="13063" width="13.5703125" style="83" customWidth="1"/>
    <col min="13064" max="13064" width="0" style="83" hidden="1" customWidth="1"/>
    <col min="13065" max="13312" width="9.140625" style="83"/>
    <col min="13313" max="13313" width="6.42578125" style="83" customWidth="1"/>
    <col min="13314" max="13314" width="14.28515625" style="83" customWidth="1"/>
    <col min="13315" max="13315" width="69.85546875" style="83" customWidth="1"/>
    <col min="13316" max="13316" width="10.42578125" style="83" customWidth="1"/>
    <col min="13317" max="13317" width="10.5703125" style="83" customWidth="1"/>
    <col min="13318" max="13318" width="12.28515625" style="83" customWidth="1"/>
    <col min="13319" max="13319" width="13.5703125" style="83" customWidth="1"/>
    <col min="13320" max="13320" width="0" style="83" hidden="1" customWidth="1"/>
    <col min="13321" max="13568" width="9.140625" style="83"/>
    <col min="13569" max="13569" width="6.42578125" style="83" customWidth="1"/>
    <col min="13570" max="13570" width="14.28515625" style="83" customWidth="1"/>
    <col min="13571" max="13571" width="69.85546875" style="83" customWidth="1"/>
    <col min="13572" max="13572" width="10.42578125" style="83" customWidth="1"/>
    <col min="13573" max="13573" width="10.5703125" style="83" customWidth="1"/>
    <col min="13574" max="13574" width="12.28515625" style="83" customWidth="1"/>
    <col min="13575" max="13575" width="13.5703125" style="83" customWidth="1"/>
    <col min="13576" max="13576" width="0" style="83" hidden="1" customWidth="1"/>
    <col min="13577" max="13824" width="9.140625" style="83"/>
    <col min="13825" max="13825" width="6.42578125" style="83" customWidth="1"/>
    <col min="13826" max="13826" width="14.28515625" style="83" customWidth="1"/>
    <col min="13827" max="13827" width="69.85546875" style="83" customWidth="1"/>
    <col min="13828" max="13828" width="10.42578125" style="83" customWidth="1"/>
    <col min="13829" max="13829" width="10.5703125" style="83" customWidth="1"/>
    <col min="13830" max="13830" width="12.28515625" style="83" customWidth="1"/>
    <col min="13831" max="13831" width="13.5703125" style="83" customWidth="1"/>
    <col min="13832" max="13832" width="0" style="83" hidden="1" customWidth="1"/>
    <col min="13833" max="14080" width="9.140625" style="83"/>
    <col min="14081" max="14081" width="6.42578125" style="83" customWidth="1"/>
    <col min="14082" max="14082" width="14.28515625" style="83" customWidth="1"/>
    <col min="14083" max="14083" width="69.85546875" style="83" customWidth="1"/>
    <col min="14084" max="14084" width="10.42578125" style="83" customWidth="1"/>
    <col min="14085" max="14085" width="10.5703125" style="83" customWidth="1"/>
    <col min="14086" max="14086" width="12.28515625" style="83" customWidth="1"/>
    <col min="14087" max="14087" width="13.5703125" style="83" customWidth="1"/>
    <col min="14088" max="14088" width="0" style="83" hidden="1" customWidth="1"/>
    <col min="14089" max="14336" width="9.140625" style="83"/>
    <col min="14337" max="14337" width="6.42578125" style="83" customWidth="1"/>
    <col min="14338" max="14338" width="14.28515625" style="83" customWidth="1"/>
    <col min="14339" max="14339" width="69.85546875" style="83" customWidth="1"/>
    <col min="14340" max="14340" width="10.42578125" style="83" customWidth="1"/>
    <col min="14341" max="14341" width="10.5703125" style="83" customWidth="1"/>
    <col min="14342" max="14342" width="12.28515625" style="83" customWidth="1"/>
    <col min="14343" max="14343" width="13.5703125" style="83" customWidth="1"/>
    <col min="14344" max="14344" width="0" style="83" hidden="1" customWidth="1"/>
    <col min="14345" max="14592" width="9.140625" style="83"/>
    <col min="14593" max="14593" width="6.42578125" style="83" customWidth="1"/>
    <col min="14594" max="14594" width="14.28515625" style="83" customWidth="1"/>
    <col min="14595" max="14595" width="69.85546875" style="83" customWidth="1"/>
    <col min="14596" max="14596" width="10.42578125" style="83" customWidth="1"/>
    <col min="14597" max="14597" width="10.5703125" style="83" customWidth="1"/>
    <col min="14598" max="14598" width="12.28515625" style="83" customWidth="1"/>
    <col min="14599" max="14599" width="13.5703125" style="83" customWidth="1"/>
    <col min="14600" max="14600" width="0" style="83" hidden="1" customWidth="1"/>
    <col min="14601" max="14848" width="9.140625" style="83"/>
    <col min="14849" max="14849" width="6.42578125" style="83" customWidth="1"/>
    <col min="14850" max="14850" width="14.28515625" style="83" customWidth="1"/>
    <col min="14851" max="14851" width="69.85546875" style="83" customWidth="1"/>
    <col min="14852" max="14852" width="10.42578125" style="83" customWidth="1"/>
    <col min="14853" max="14853" width="10.5703125" style="83" customWidth="1"/>
    <col min="14854" max="14854" width="12.28515625" style="83" customWidth="1"/>
    <col min="14855" max="14855" width="13.5703125" style="83" customWidth="1"/>
    <col min="14856" max="14856" width="0" style="83" hidden="1" customWidth="1"/>
    <col min="14857" max="15104" width="9.140625" style="83"/>
    <col min="15105" max="15105" width="6.42578125" style="83" customWidth="1"/>
    <col min="15106" max="15106" width="14.28515625" style="83" customWidth="1"/>
    <col min="15107" max="15107" width="69.85546875" style="83" customWidth="1"/>
    <col min="15108" max="15108" width="10.42578125" style="83" customWidth="1"/>
    <col min="15109" max="15109" width="10.5703125" style="83" customWidth="1"/>
    <col min="15110" max="15110" width="12.28515625" style="83" customWidth="1"/>
    <col min="15111" max="15111" width="13.5703125" style="83" customWidth="1"/>
    <col min="15112" max="15112" width="0" style="83" hidden="1" customWidth="1"/>
    <col min="15113" max="15360" width="9.140625" style="83"/>
    <col min="15361" max="15361" width="6.42578125" style="83" customWidth="1"/>
    <col min="15362" max="15362" width="14.28515625" style="83" customWidth="1"/>
    <col min="15363" max="15363" width="69.85546875" style="83" customWidth="1"/>
    <col min="15364" max="15364" width="10.42578125" style="83" customWidth="1"/>
    <col min="15365" max="15365" width="10.5703125" style="83" customWidth="1"/>
    <col min="15366" max="15366" width="12.28515625" style="83" customWidth="1"/>
    <col min="15367" max="15367" width="13.5703125" style="83" customWidth="1"/>
    <col min="15368" max="15368" width="0" style="83" hidden="1" customWidth="1"/>
    <col min="15369" max="15616" width="9.140625" style="83"/>
    <col min="15617" max="15617" width="6.42578125" style="83" customWidth="1"/>
    <col min="15618" max="15618" width="14.28515625" style="83" customWidth="1"/>
    <col min="15619" max="15619" width="69.85546875" style="83" customWidth="1"/>
    <col min="15620" max="15620" width="10.42578125" style="83" customWidth="1"/>
    <col min="15621" max="15621" width="10.5703125" style="83" customWidth="1"/>
    <col min="15622" max="15622" width="12.28515625" style="83" customWidth="1"/>
    <col min="15623" max="15623" width="13.5703125" style="83" customWidth="1"/>
    <col min="15624" max="15624" width="0" style="83" hidden="1" customWidth="1"/>
    <col min="15625" max="15872" width="9.140625" style="83"/>
    <col min="15873" max="15873" width="6.42578125" style="83" customWidth="1"/>
    <col min="15874" max="15874" width="14.28515625" style="83" customWidth="1"/>
    <col min="15875" max="15875" width="69.85546875" style="83" customWidth="1"/>
    <col min="15876" max="15876" width="10.42578125" style="83" customWidth="1"/>
    <col min="15877" max="15877" width="10.5703125" style="83" customWidth="1"/>
    <col min="15878" max="15878" width="12.28515625" style="83" customWidth="1"/>
    <col min="15879" max="15879" width="13.5703125" style="83" customWidth="1"/>
    <col min="15880" max="15880" width="0" style="83" hidden="1" customWidth="1"/>
    <col min="15881" max="16128" width="9.140625" style="83"/>
    <col min="16129" max="16129" width="6.42578125" style="83" customWidth="1"/>
    <col min="16130" max="16130" width="14.28515625" style="83" customWidth="1"/>
    <col min="16131" max="16131" width="69.85546875" style="83" customWidth="1"/>
    <col min="16132" max="16132" width="10.42578125" style="83" customWidth="1"/>
    <col min="16133" max="16133" width="10.5703125" style="83" customWidth="1"/>
    <col min="16134" max="16134" width="12.28515625" style="83" customWidth="1"/>
    <col min="16135" max="16135" width="13.5703125" style="83" customWidth="1"/>
    <col min="16136" max="16136" width="0" style="83" hidden="1" customWidth="1"/>
    <col min="16137" max="16384" width="9.140625" style="83"/>
  </cols>
  <sheetData>
    <row r="1" spans="1:9" ht="12.6" customHeight="1" x14ac:dyDescent="0.2">
      <c r="A1" s="79"/>
      <c r="B1" s="79"/>
      <c r="C1" s="79"/>
      <c r="D1" s="79"/>
      <c r="E1" s="79"/>
      <c r="F1" s="80" t="s">
        <v>0</v>
      </c>
      <c r="G1" s="81" t="s">
        <v>261</v>
      </c>
      <c r="H1" s="82"/>
    </row>
    <row r="2" spans="1:9" ht="8.1" customHeight="1" x14ac:dyDescent="0.2">
      <c r="A2" s="84"/>
      <c r="B2" s="84"/>
      <c r="C2" s="84"/>
      <c r="D2" s="84"/>
      <c r="E2" s="84"/>
      <c r="F2" s="84"/>
      <c r="G2" s="84"/>
    </row>
    <row r="3" spans="1:9" ht="8.1" customHeight="1" x14ac:dyDescent="0.2">
      <c r="A3" s="84"/>
      <c r="B3" s="84"/>
      <c r="C3" s="84"/>
      <c r="D3" s="84"/>
      <c r="E3" s="84"/>
      <c r="F3" s="84"/>
      <c r="G3" s="84"/>
    </row>
    <row r="4" spans="1:9" ht="7.5" customHeight="1" x14ac:dyDescent="0.2">
      <c r="A4" s="85"/>
      <c r="B4" s="85"/>
      <c r="C4" s="86"/>
      <c r="D4" s="86"/>
      <c r="E4" s="86"/>
      <c r="F4" s="86"/>
      <c r="G4" s="86"/>
      <c r="H4" s="87"/>
    </row>
    <row r="5" spans="1:9" ht="15" customHeight="1" x14ac:dyDescent="0.2">
      <c r="A5" s="88"/>
      <c r="B5" s="290" t="s">
        <v>262</v>
      </c>
      <c r="C5" s="290"/>
      <c r="D5" s="290"/>
      <c r="E5" s="290"/>
      <c r="F5" s="290"/>
      <c r="G5" s="89"/>
      <c r="H5" s="87"/>
    </row>
    <row r="6" spans="1:9" ht="15" customHeight="1" x14ac:dyDescent="0.2">
      <c r="A6" s="88"/>
      <c r="B6" s="290" t="s">
        <v>263</v>
      </c>
      <c r="C6" s="290"/>
      <c r="D6" s="290"/>
      <c r="E6" s="290"/>
      <c r="F6" s="290"/>
      <c r="G6" s="89"/>
      <c r="H6" s="87"/>
    </row>
    <row r="7" spans="1:9" ht="15" customHeight="1" x14ac:dyDescent="0.2">
      <c r="A7" s="88"/>
      <c r="B7" s="88"/>
      <c r="C7" s="89"/>
      <c r="D7" s="89"/>
      <c r="E7" s="89"/>
      <c r="F7" s="89"/>
      <c r="G7" s="89"/>
      <c r="H7" s="87"/>
    </row>
    <row r="8" spans="1:9" ht="12.6" customHeight="1" x14ac:dyDescent="0.2">
      <c r="A8" s="84" t="s">
        <v>264</v>
      </c>
      <c r="B8" s="84"/>
      <c r="C8" s="79"/>
      <c r="D8" s="79"/>
      <c r="E8" s="79"/>
      <c r="F8" s="79"/>
      <c r="G8" s="79"/>
    </row>
    <row r="9" spans="1:9" ht="23.25" customHeight="1" x14ac:dyDescent="0.2">
      <c r="A9" s="291" t="s">
        <v>265</v>
      </c>
      <c r="B9" s="284" t="s">
        <v>25</v>
      </c>
      <c r="C9" s="284" t="s">
        <v>266</v>
      </c>
      <c r="D9" s="284" t="s">
        <v>27</v>
      </c>
      <c r="E9" s="284" t="s">
        <v>28</v>
      </c>
      <c r="F9" s="284" t="s">
        <v>29</v>
      </c>
      <c r="G9" s="284" t="s">
        <v>267</v>
      </c>
      <c r="H9" s="286" t="s">
        <v>268</v>
      </c>
    </row>
    <row r="10" spans="1:9" ht="25.5" customHeight="1" x14ac:dyDescent="0.2">
      <c r="A10" s="292"/>
      <c r="B10" s="285"/>
      <c r="C10" s="285"/>
      <c r="D10" s="285"/>
      <c r="E10" s="285"/>
      <c r="F10" s="285"/>
      <c r="G10" s="285"/>
      <c r="H10" s="287"/>
    </row>
    <row r="11" spans="1:9" x14ac:dyDescent="0.2">
      <c r="A11" s="90">
        <v>1</v>
      </c>
      <c r="B11" s="91">
        <v>2</v>
      </c>
      <c r="C11" s="91">
        <v>3</v>
      </c>
      <c r="D11" s="91">
        <v>4</v>
      </c>
      <c r="E11" s="91">
        <v>5</v>
      </c>
      <c r="F11" s="91">
        <v>6</v>
      </c>
      <c r="G11" s="91">
        <v>7</v>
      </c>
      <c r="H11" s="92">
        <v>8</v>
      </c>
      <c r="I11" s="79"/>
    </row>
    <row r="12" spans="1:9" ht="12.75" customHeight="1" x14ac:dyDescent="0.2">
      <c r="A12" s="288" t="s">
        <v>269</v>
      </c>
      <c r="B12" s="289"/>
      <c r="C12" s="289"/>
      <c r="D12" s="289"/>
      <c r="E12" s="289"/>
      <c r="F12" s="289"/>
      <c r="G12" s="289"/>
      <c r="H12" s="289"/>
    </row>
    <row r="13" spans="1:9" ht="49.5" customHeight="1" x14ac:dyDescent="0.2">
      <c r="A13" s="93">
        <v>1</v>
      </c>
      <c r="B13" s="94" t="s">
        <v>270</v>
      </c>
      <c r="C13" s="95" t="s">
        <v>119</v>
      </c>
      <c r="D13" s="94" t="s">
        <v>120</v>
      </c>
      <c r="E13" s="96">
        <v>5712.4681584999998</v>
      </c>
      <c r="F13" s="97">
        <v>646</v>
      </c>
      <c r="G13" s="98">
        <v>3690254.43</v>
      </c>
      <c r="H13" s="99" t="s">
        <v>271</v>
      </c>
    </row>
    <row r="14" spans="1:9" ht="25.5" customHeight="1" x14ac:dyDescent="0.2">
      <c r="A14" s="93">
        <v>2</v>
      </c>
      <c r="B14" s="94" t="s">
        <v>272</v>
      </c>
      <c r="C14" s="95" t="s">
        <v>74</v>
      </c>
      <c r="D14" s="94" t="s">
        <v>46</v>
      </c>
      <c r="E14" s="100">
        <v>67</v>
      </c>
      <c r="F14" s="101">
        <v>45144</v>
      </c>
      <c r="G14" s="102">
        <v>3024648</v>
      </c>
      <c r="H14" s="99" t="s">
        <v>271</v>
      </c>
    </row>
    <row r="15" spans="1:9" ht="37.5" customHeight="1" x14ac:dyDescent="0.2">
      <c r="A15" s="93">
        <v>3</v>
      </c>
      <c r="B15" s="94" t="s">
        <v>273</v>
      </c>
      <c r="C15" s="95" t="s">
        <v>232</v>
      </c>
      <c r="D15" s="94" t="s">
        <v>46</v>
      </c>
      <c r="E15" s="100">
        <v>14</v>
      </c>
      <c r="F15" s="101">
        <v>110048</v>
      </c>
      <c r="G15" s="102">
        <v>1540672</v>
      </c>
      <c r="H15" s="99" t="s">
        <v>271</v>
      </c>
    </row>
    <row r="16" spans="1:9" ht="25.5" customHeight="1" x14ac:dyDescent="0.2">
      <c r="A16" s="93">
        <v>4</v>
      </c>
      <c r="B16" s="94" t="s">
        <v>274</v>
      </c>
      <c r="C16" s="95" t="s">
        <v>229</v>
      </c>
      <c r="D16" s="94" t="s">
        <v>46</v>
      </c>
      <c r="E16" s="100">
        <v>14</v>
      </c>
      <c r="F16" s="101">
        <v>24073</v>
      </c>
      <c r="G16" s="101">
        <v>337022</v>
      </c>
      <c r="H16" s="99"/>
    </row>
    <row r="17" spans="1:8" ht="12.6" customHeight="1" x14ac:dyDescent="0.2">
      <c r="A17" s="93">
        <v>5</v>
      </c>
      <c r="B17" s="94" t="s">
        <v>275</v>
      </c>
      <c r="C17" s="95" t="s">
        <v>235</v>
      </c>
      <c r="D17" s="94" t="s">
        <v>46</v>
      </c>
      <c r="E17" s="100">
        <v>14</v>
      </c>
      <c r="F17" s="101">
        <v>11286</v>
      </c>
      <c r="G17" s="101">
        <v>158004</v>
      </c>
      <c r="H17" s="99" t="s">
        <v>271</v>
      </c>
    </row>
    <row r="18" spans="1:8" ht="25.5" customHeight="1" x14ac:dyDescent="0.2">
      <c r="A18" s="93">
        <v>6</v>
      </c>
      <c r="B18" s="94" t="s">
        <v>276</v>
      </c>
      <c r="C18" s="95" t="s">
        <v>238</v>
      </c>
      <c r="D18" s="94" t="s">
        <v>46</v>
      </c>
      <c r="E18" s="100">
        <v>14</v>
      </c>
      <c r="F18" s="101">
        <v>11172</v>
      </c>
      <c r="G18" s="101">
        <v>156408</v>
      </c>
      <c r="H18" s="99" t="s">
        <v>271</v>
      </c>
    </row>
    <row r="19" spans="1:8" ht="12.6" customHeight="1" x14ac:dyDescent="0.2">
      <c r="A19" s="93">
        <v>7</v>
      </c>
      <c r="B19" s="94" t="s">
        <v>277</v>
      </c>
      <c r="C19" s="95" t="s">
        <v>219</v>
      </c>
      <c r="D19" s="94" t="s">
        <v>278</v>
      </c>
      <c r="E19" s="103">
        <v>2.1419999999999999</v>
      </c>
      <c r="F19" s="101">
        <v>50563</v>
      </c>
      <c r="G19" s="104">
        <v>108305.95</v>
      </c>
      <c r="H19" s="99" t="s">
        <v>271</v>
      </c>
    </row>
    <row r="20" spans="1:8" ht="12.6" customHeight="1" x14ac:dyDescent="0.2">
      <c r="A20" s="93">
        <v>8</v>
      </c>
      <c r="B20" s="94" t="s">
        <v>279</v>
      </c>
      <c r="C20" s="95" t="s">
        <v>139</v>
      </c>
      <c r="D20" s="94" t="s">
        <v>103</v>
      </c>
      <c r="E20" s="100">
        <v>44</v>
      </c>
      <c r="F20" s="101">
        <v>2236</v>
      </c>
      <c r="G20" s="101">
        <v>98384</v>
      </c>
      <c r="H20" s="99"/>
    </row>
    <row r="21" spans="1:8" ht="12.6" customHeight="1" x14ac:dyDescent="0.2">
      <c r="A21" s="93">
        <v>9</v>
      </c>
      <c r="B21" s="94" t="s">
        <v>280</v>
      </c>
      <c r="C21" s="95" t="s">
        <v>257</v>
      </c>
      <c r="D21" s="94" t="s">
        <v>46</v>
      </c>
      <c r="E21" s="100">
        <v>28</v>
      </c>
      <c r="F21" s="101">
        <v>3145</v>
      </c>
      <c r="G21" s="101">
        <v>88060</v>
      </c>
      <c r="H21" s="99"/>
    </row>
    <row r="22" spans="1:8" ht="12.6" customHeight="1" x14ac:dyDescent="0.2">
      <c r="A22" s="93">
        <v>10</v>
      </c>
      <c r="B22" s="94" t="s">
        <v>281</v>
      </c>
      <c r="C22" s="95" t="s">
        <v>248</v>
      </c>
      <c r="D22" s="94" t="s">
        <v>120</v>
      </c>
      <c r="E22" s="100">
        <v>50</v>
      </c>
      <c r="F22" s="101">
        <v>1666</v>
      </c>
      <c r="G22" s="101">
        <v>83300</v>
      </c>
      <c r="H22" s="99"/>
    </row>
    <row r="23" spans="1:8" ht="12.6" customHeight="1" x14ac:dyDescent="0.2">
      <c r="A23" s="93">
        <v>11</v>
      </c>
      <c r="B23" s="94" t="s">
        <v>282</v>
      </c>
      <c r="C23" s="95" t="s">
        <v>254</v>
      </c>
      <c r="D23" s="94" t="s">
        <v>46</v>
      </c>
      <c r="E23" s="100">
        <v>14</v>
      </c>
      <c r="F23" s="101">
        <v>2080</v>
      </c>
      <c r="G23" s="101">
        <v>29120</v>
      </c>
      <c r="H23" s="99"/>
    </row>
    <row r="24" spans="1:8" ht="12.6" customHeight="1" x14ac:dyDescent="0.2">
      <c r="A24" s="93">
        <v>12</v>
      </c>
      <c r="B24" s="94" t="s">
        <v>283</v>
      </c>
      <c r="C24" s="95" t="s">
        <v>183</v>
      </c>
      <c r="D24" s="94" t="s">
        <v>107</v>
      </c>
      <c r="E24" s="105">
        <v>2.0250000000000001E-2</v>
      </c>
      <c r="F24" s="101">
        <v>859685</v>
      </c>
      <c r="G24" s="104">
        <v>17408.62</v>
      </c>
      <c r="H24" s="99"/>
    </row>
    <row r="25" spans="1:8" ht="12.6" customHeight="1" x14ac:dyDescent="0.2">
      <c r="A25" s="93">
        <v>13</v>
      </c>
      <c r="B25" s="94" t="s">
        <v>284</v>
      </c>
      <c r="C25" s="95" t="s">
        <v>164</v>
      </c>
      <c r="D25" s="94" t="s">
        <v>107</v>
      </c>
      <c r="E25" s="105">
        <v>2.0250000000000001E-2</v>
      </c>
      <c r="F25" s="101">
        <v>754778</v>
      </c>
      <c r="G25" s="104">
        <v>15284.25</v>
      </c>
      <c r="H25" s="99"/>
    </row>
    <row r="26" spans="1:8" ht="25.5" customHeight="1" x14ac:dyDescent="0.2">
      <c r="A26" s="93">
        <v>14</v>
      </c>
      <c r="B26" s="94" t="s">
        <v>285</v>
      </c>
      <c r="C26" s="95" t="s">
        <v>110</v>
      </c>
      <c r="D26" s="94" t="s">
        <v>46</v>
      </c>
      <c r="E26" s="106">
        <v>11.996183220000001</v>
      </c>
      <c r="F26" s="97">
        <v>558</v>
      </c>
      <c r="G26" s="104">
        <v>6693.87</v>
      </c>
      <c r="H26" s="99"/>
    </row>
    <row r="27" spans="1:8" ht="12.6" customHeight="1" x14ac:dyDescent="0.2">
      <c r="A27" s="93">
        <v>15</v>
      </c>
      <c r="B27" s="94" t="s">
        <v>286</v>
      </c>
      <c r="C27" s="95" t="s">
        <v>251</v>
      </c>
      <c r="D27" s="94" t="s">
        <v>46</v>
      </c>
      <c r="E27" s="100">
        <v>28</v>
      </c>
      <c r="F27" s="97">
        <v>225</v>
      </c>
      <c r="G27" s="101">
        <v>6300</v>
      </c>
      <c r="H27" s="99" t="s">
        <v>271</v>
      </c>
    </row>
    <row r="28" spans="1:8" ht="25.5" customHeight="1" x14ac:dyDescent="0.2">
      <c r="A28" s="93">
        <v>16</v>
      </c>
      <c r="B28" s="94" t="s">
        <v>287</v>
      </c>
      <c r="C28" s="95" t="s">
        <v>223</v>
      </c>
      <c r="D28" s="94" t="s">
        <v>120</v>
      </c>
      <c r="E28" s="100">
        <v>70</v>
      </c>
      <c r="F28" s="97">
        <v>45</v>
      </c>
      <c r="G28" s="101">
        <v>3150</v>
      </c>
      <c r="H28" s="99"/>
    </row>
    <row r="29" spans="1:8" ht="12.6" customHeight="1" x14ac:dyDescent="0.2">
      <c r="A29" s="93">
        <v>17</v>
      </c>
      <c r="B29" s="94" t="s">
        <v>288</v>
      </c>
      <c r="C29" s="95" t="s">
        <v>180</v>
      </c>
      <c r="D29" s="94" t="s">
        <v>107</v>
      </c>
      <c r="E29" s="105">
        <v>3.15E-3</v>
      </c>
      <c r="F29" s="101">
        <v>642114</v>
      </c>
      <c r="G29" s="104">
        <v>2022.66</v>
      </c>
      <c r="H29" s="99"/>
    </row>
    <row r="30" spans="1:8" ht="25.5" customHeight="1" x14ac:dyDescent="0.2">
      <c r="A30" s="93">
        <v>18</v>
      </c>
      <c r="B30" s="94" t="s">
        <v>289</v>
      </c>
      <c r="C30" s="95" t="s">
        <v>226</v>
      </c>
      <c r="D30" s="94" t="s">
        <v>278</v>
      </c>
      <c r="E30" s="107">
        <v>0.1862</v>
      </c>
      <c r="F30" s="101">
        <v>9130</v>
      </c>
      <c r="G30" s="104">
        <v>1700.01</v>
      </c>
      <c r="H30" s="99" t="s">
        <v>271</v>
      </c>
    </row>
    <row r="31" spans="1:8" ht="12.6" customHeight="1" x14ac:dyDescent="0.2">
      <c r="A31" s="93">
        <v>19</v>
      </c>
      <c r="B31" s="94" t="s">
        <v>290</v>
      </c>
      <c r="C31" s="95" t="s">
        <v>113</v>
      </c>
      <c r="D31" s="94" t="s">
        <v>107</v>
      </c>
      <c r="E31" s="106">
        <v>2.2849900000000002E-3</v>
      </c>
      <c r="F31" s="101">
        <v>717966</v>
      </c>
      <c r="G31" s="104">
        <v>1640.55</v>
      </c>
      <c r="H31" s="99"/>
    </row>
    <row r="32" spans="1:8" ht="12.6" customHeight="1" x14ac:dyDescent="0.2">
      <c r="A32" s="93">
        <v>20</v>
      </c>
      <c r="B32" s="94" t="s">
        <v>291</v>
      </c>
      <c r="C32" s="95" t="s">
        <v>161</v>
      </c>
      <c r="D32" s="94" t="s">
        <v>107</v>
      </c>
      <c r="E32" s="108">
        <v>3.375E-3</v>
      </c>
      <c r="F32" s="101">
        <v>380806</v>
      </c>
      <c r="G32" s="104">
        <v>1285.22</v>
      </c>
      <c r="H32" s="99"/>
    </row>
    <row r="33" spans="1:8" ht="12.6" customHeight="1" x14ac:dyDescent="0.2">
      <c r="A33" s="93">
        <v>21</v>
      </c>
      <c r="B33" s="94" t="s">
        <v>292</v>
      </c>
      <c r="C33" s="95" t="s">
        <v>102</v>
      </c>
      <c r="D33" s="94" t="s">
        <v>103</v>
      </c>
      <c r="E33" s="106">
        <v>0.57124682000000004</v>
      </c>
      <c r="F33" s="101">
        <v>2233</v>
      </c>
      <c r="G33" s="104">
        <v>1275.5899999999999</v>
      </c>
      <c r="H33" s="99"/>
    </row>
    <row r="34" spans="1:8" ht="12.6" customHeight="1" x14ac:dyDescent="0.2">
      <c r="A34" s="93">
        <v>22</v>
      </c>
      <c r="B34" s="94" t="s">
        <v>293</v>
      </c>
      <c r="C34" s="95" t="s">
        <v>116</v>
      </c>
      <c r="D34" s="94" t="s">
        <v>103</v>
      </c>
      <c r="E34" s="106">
        <v>0.11424935999999999</v>
      </c>
      <c r="F34" s="101">
        <v>1103</v>
      </c>
      <c r="G34" s="109">
        <v>126.02</v>
      </c>
      <c r="H34" s="99" t="s">
        <v>271</v>
      </c>
    </row>
    <row r="35" spans="1:8" ht="12.6" customHeight="1" x14ac:dyDescent="0.2">
      <c r="A35" s="93">
        <v>23</v>
      </c>
      <c r="B35" s="94" t="s">
        <v>294</v>
      </c>
      <c r="C35" s="95" t="s">
        <v>106</v>
      </c>
      <c r="D35" s="94" t="s">
        <v>107</v>
      </c>
      <c r="E35" s="106">
        <v>1.1425E-4</v>
      </c>
      <c r="F35" s="101">
        <v>77199</v>
      </c>
      <c r="G35" s="109">
        <v>8.82</v>
      </c>
      <c r="H35" s="99"/>
    </row>
    <row r="36" spans="1:8" x14ac:dyDescent="0.2">
      <c r="A36" s="110"/>
      <c r="B36" s="111"/>
      <c r="C36" s="112" t="s">
        <v>295</v>
      </c>
      <c r="D36" s="113" t="s">
        <v>34</v>
      </c>
      <c r="E36" s="114"/>
      <c r="F36" s="114"/>
      <c r="G36" s="115">
        <v>9371074</v>
      </c>
      <c r="H36" s="116"/>
    </row>
    <row r="37" spans="1:8" ht="12.6" customHeight="1" x14ac:dyDescent="0.2">
      <c r="A37" s="117"/>
      <c r="B37" s="118"/>
      <c r="C37" s="119"/>
      <c r="D37" s="120"/>
      <c r="E37" s="121"/>
      <c r="F37" s="121"/>
      <c r="G37" s="121"/>
      <c r="H37" s="122"/>
    </row>
    <row r="38" spans="1:8" x14ac:dyDescent="0.2">
      <c r="A38" s="110"/>
      <c r="B38" s="111"/>
      <c r="C38" s="112" t="s">
        <v>296</v>
      </c>
      <c r="D38" s="113" t="s">
        <v>34</v>
      </c>
      <c r="E38" s="114"/>
      <c r="F38" s="114"/>
      <c r="G38" s="123">
        <v>9371073.9800000004</v>
      </c>
      <c r="H38" s="116"/>
    </row>
    <row r="39" spans="1:8" ht="12.6" customHeight="1" x14ac:dyDescent="0.2">
      <c r="A39" s="124"/>
      <c r="B39" s="125"/>
      <c r="C39" s="125"/>
      <c r="D39" s="125"/>
      <c r="E39" s="125"/>
      <c r="F39" s="126"/>
      <c r="G39" s="126"/>
      <c r="H39" s="127"/>
    </row>
    <row r="40" spans="1:8" ht="12.6" customHeight="1" x14ac:dyDescent="0.2">
      <c r="A40" s="128"/>
      <c r="B40" s="128"/>
      <c r="C40" s="128"/>
      <c r="D40" s="128"/>
      <c r="E40" s="128"/>
      <c r="F40" s="128"/>
      <c r="G40" s="128"/>
      <c r="H40" s="129"/>
    </row>
  </sheetData>
  <mergeCells count="11">
    <mergeCell ref="G9:G10"/>
    <mergeCell ref="H9:H10"/>
    <mergeCell ref="A12:H12"/>
    <mergeCell ref="B5:F5"/>
    <mergeCell ref="B6:F6"/>
    <mergeCell ref="A9:A10"/>
    <mergeCell ref="B9:B10"/>
    <mergeCell ref="C9:C10"/>
    <mergeCell ref="D9:D10"/>
    <mergeCell ref="E9:E10"/>
    <mergeCell ref="F9:F10"/>
  </mergeCells>
  <pageMargins left="0.59055118110000004" right="0.59055118110000004" top="0.78740157479999995" bottom="0.78740157479999995" header="0.31496062990000001" footer="0.31496062990000001"/>
  <pageSetup paperSize="9" scale="99" fitToHeight="10000" orientation="landscape" useFirstPageNumber="1" horizontalDpi="300" verticalDpi="300"/>
  <headerFooter>
    <oddHeader>&amp;C&amp;"Times New Roman,обычный"Программный комплекс АВС (редакция 2026.1) 202260</oddHead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K125"/>
  <sheetViews>
    <sheetView tabSelected="1" topLeftCell="A52" zoomScaleNormal="100" workbookViewId="0">
      <selection activeCell="D60" sqref="D60"/>
    </sheetView>
  </sheetViews>
  <sheetFormatPr defaultRowHeight="12.75" x14ac:dyDescent="0.2"/>
  <cols>
    <col min="1" max="1" width="5.7109375" style="83" customWidth="1"/>
    <col min="2" max="2" width="9.7109375" style="83" customWidth="1"/>
    <col min="3" max="3" width="11.7109375" style="83" customWidth="1"/>
    <col min="4" max="4" width="54.7109375" style="83" customWidth="1"/>
    <col min="5" max="5" width="9.7109375" style="83" customWidth="1"/>
    <col min="6" max="6" width="10.7109375" style="83" customWidth="1"/>
    <col min="7" max="7" width="12.7109375" style="83" customWidth="1"/>
    <col min="8" max="8" width="11.7109375" style="83" customWidth="1"/>
    <col min="9" max="9" width="12.7109375" style="83" customWidth="1"/>
    <col min="10" max="10" width="11.7109375" style="83" customWidth="1"/>
    <col min="11" max="256" width="9.140625" style="83"/>
    <col min="257" max="257" width="5.7109375" style="83" customWidth="1"/>
    <col min="258" max="258" width="9.7109375" style="83" customWidth="1"/>
    <col min="259" max="259" width="11.7109375" style="83" customWidth="1"/>
    <col min="260" max="260" width="54.7109375" style="83" customWidth="1"/>
    <col min="261" max="261" width="9.7109375" style="83" customWidth="1"/>
    <col min="262" max="262" width="10.7109375" style="83" customWidth="1"/>
    <col min="263" max="263" width="12.7109375" style="83" customWidth="1"/>
    <col min="264" max="264" width="11.7109375" style="83" customWidth="1"/>
    <col min="265" max="265" width="12.7109375" style="83" customWidth="1"/>
    <col min="266" max="266" width="11.7109375" style="83" customWidth="1"/>
    <col min="267" max="512" width="9.140625" style="83"/>
    <col min="513" max="513" width="5.7109375" style="83" customWidth="1"/>
    <col min="514" max="514" width="9.7109375" style="83" customWidth="1"/>
    <col min="515" max="515" width="11.7109375" style="83" customWidth="1"/>
    <col min="516" max="516" width="54.7109375" style="83" customWidth="1"/>
    <col min="517" max="517" width="9.7109375" style="83" customWidth="1"/>
    <col min="518" max="518" width="10.7109375" style="83" customWidth="1"/>
    <col min="519" max="519" width="12.7109375" style="83" customWidth="1"/>
    <col min="520" max="520" width="11.7109375" style="83" customWidth="1"/>
    <col min="521" max="521" width="12.7109375" style="83" customWidth="1"/>
    <col min="522" max="522" width="11.7109375" style="83" customWidth="1"/>
    <col min="523" max="768" width="9.140625" style="83"/>
    <col min="769" max="769" width="5.7109375" style="83" customWidth="1"/>
    <col min="770" max="770" width="9.7109375" style="83" customWidth="1"/>
    <col min="771" max="771" width="11.7109375" style="83" customWidth="1"/>
    <col min="772" max="772" width="54.7109375" style="83" customWidth="1"/>
    <col min="773" max="773" width="9.7109375" style="83" customWidth="1"/>
    <col min="774" max="774" width="10.7109375" style="83" customWidth="1"/>
    <col min="775" max="775" width="12.7109375" style="83" customWidth="1"/>
    <col min="776" max="776" width="11.7109375" style="83" customWidth="1"/>
    <col min="777" max="777" width="12.7109375" style="83" customWidth="1"/>
    <col min="778" max="778" width="11.7109375" style="83" customWidth="1"/>
    <col min="779" max="1024" width="9.140625" style="83"/>
    <col min="1025" max="1025" width="5.7109375" style="83" customWidth="1"/>
    <col min="1026" max="1026" width="9.7109375" style="83" customWidth="1"/>
    <col min="1027" max="1027" width="11.7109375" style="83" customWidth="1"/>
    <col min="1028" max="1028" width="54.7109375" style="83" customWidth="1"/>
    <col min="1029" max="1029" width="9.7109375" style="83" customWidth="1"/>
    <col min="1030" max="1030" width="10.7109375" style="83" customWidth="1"/>
    <col min="1031" max="1031" width="12.7109375" style="83" customWidth="1"/>
    <col min="1032" max="1032" width="11.7109375" style="83" customWidth="1"/>
    <col min="1033" max="1033" width="12.7109375" style="83" customWidth="1"/>
    <col min="1034" max="1034" width="11.7109375" style="83" customWidth="1"/>
    <col min="1035" max="1280" width="9.140625" style="83"/>
    <col min="1281" max="1281" width="5.7109375" style="83" customWidth="1"/>
    <col min="1282" max="1282" width="9.7109375" style="83" customWidth="1"/>
    <col min="1283" max="1283" width="11.7109375" style="83" customWidth="1"/>
    <col min="1284" max="1284" width="54.7109375" style="83" customWidth="1"/>
    <col min="1285" max="1285" width="9.7109375" style="83" customWidth="1"/>
    <col min="1286" max="1286" width="10.7109375" style="83" customWidth="1"/>
    <col min="1287" max="1287" width="12.7109375" style="83" customWidth="1"/>
    <col min="1288" max="1288" width="11.7109375" style="83" customWidth="1"/>
    <col min="1289" max="1289" width="12.7109375" style="83" customWidth="1"/>
    <col min="1290" max="1290" width="11.7109375" style="83" customWidth="1"/>
    <col min="1291" max="1536" width="9.140625" style="83"/>
    <col min="1537" max="1537" width="5.7109375" style="83" customWidth="1"/>
    <col min="1538" max="1538" width="9.7109375" style="83" customWidth="1"/>
    <col min="1539" max="1539" width="11.7109375" style="83" customWidth="1"/>
    <col min="1540" max="1540" width="54.7109375" style="83" customWidth="1"/>
    <col min="1541" max="1541" width="9.7109375" style="83" customWidth="1"/>
    <col min="1542" max="1542" width="10.7109375" style="83" customWidth="1"/>
    <col min="1543" max="1543" width="12.7109375" style="83" customWidth="1"/>
    <col min="1544" max="1544" width="11.7109375" style="83" customWidth="1"/>
    <col min="1545" max="1545" width="12.7109375" style="83" customWidth="1"/>
    <col min="1546" max="1546" width="11.7109375" style="83" customWidth="1"/>
    <col min="1547" max="1792" width="9.140625" style="83"/>
    <col min="1793" max="1793" width="5.7109375" style="83" customWidth="1"/>
    <col min="1794" max="1794" width="9.7109375" style="83" customWidth="1"/>
    <col min="1795" max="1795" width="11.7109375" style="83" customWidth="1"/>
    <col min="1796" max="1796" width="54.7109375" style="83" customWidth="1"/>
    <col min="1797" max="1797" width="9.7109375" style="83" customWidth="1"/>
    <col min="1798" max="1798" width="10.7109375" style="83" customWidth="1"/>
    <col min="1799" max="1799" width="12.7109375" style="83" customWidth="1"/>
    <col min="1800" max="1800" width="11.7109375" style="83" customWidth="1"/>
    <col min="1801" max="1801" width="12.7109375" style="83" customWidth="1"/>
    <col min="1802" max="1802" width="11.7109375" style="83" customWidth="1"/>
    <col min="1803" max="2048" width="9.140625" style="83"/>
    <col min="2049" max="2049" width="5.7109375" style="83" customWidth="1"/>
    <col min="2050" max="2050" width="9.7109375" style="83" customWidth="1"/>
    <col min="2051" max="2051" width="11.7109375" style="83" customWidth="1"/>
    <col min="2052" max="2052" width="54.7109375" style="83" customWidth="1"/>
    <col min="2053" max="2053" width="9.7109375" style="83" customWidth="1"/>
    <col min="2054" max="2054" width="10.7109375" style="83" customWidth="1"/>
    <col min="2055" max="2055" width="12.7109375" style="83" customWidth="1"/>
    <col min="2056" max="2056" width="11.7109375" style="83" customWidth="1"/>
    <col min="2057" max="2057" width="12.7109375" style="83" customWidth="1"/>
    <col min="2058" max="2058" width="11.7109375" style="83" customWidth="1"/>
    <col min="2059" max="2304" width="9.140625" style="83"/>
    <col min="2305" max="2305" width="5.7109375" style="83" customWidth="1"/>
    <col min="2306" max="2306" width="9.7109375" style="83" customWidth="1"/>
    <col min="2307" max="2307" width="11.7109375" style="83" customWidth="1"/>
    <col min="2308" max="2308" width="54.7109375" style="83" customWidth="1"/>
    <col min="2309" max="2309" width="9.7109375" style="83" customWidth="1"/>
    <col min="2310" max="2310" width="10.7109375" style="83" customWidth="1"/>
    <col min="2311" max="2311" width="12.7109375" style="83" customWidth="1"/>
    <col min="2312" max="2312" width="11.7109375" style="83" customWidth="1"/>
    <col min="2313" max="2313" width="12.7109375" style="83" customWidth="1"/>
    <col min="2314" max="2314" width="11.7109375" style="83" customWidth="1"/>
    <col min="2315" max="2560" width="9.140625" style="83"/>
    <col min="2561" max="2561" width="5.7109375" style="83" customWidth="1"/>
    <col min="2562" max="2562" width="9.7109375" style="83" customWidth="1"/>
    <col min="2563" max="2563" width="11.7109375" style="83" customWidth="1"/>
    <col min="2564" max="2564" width="54.7109375" style="83" customWidth="1"/>
    <col min="2565" max="2565" width="9.7109375" style="83" customWidth="1"/>
    <col min="2566" max="2566" width="10.7109375" style="83" customWidth="1"/>
    <col min="2567" max="2567" width="12.7109375" style="83" customWidth="1"/>
    <col min="2568" max="2568" width="11.7109375" style="83" customWidth="1"/>
    <col min="2569" max="2569" width="12.7109375" style="83" customWidth="1"/>
    <col min="2570" max="2570" width="11.7109375" style="83" customWidth="1"/>
    <col min="2571" max="2816" width="9.140625" style="83"/>
    <col min="2817" max="2817" width="5.7109375" style="83" customWidth="1"/>
    <col min="2818" max="2818" width="9.7109375" style="83" customWidth="1"/>
    <col min="2819" max="2819" width="11.7109375" style="83" customWidth="1"/>
    <col min="2820" max="2820" width="54.7109375" style="83" customWidth="1"/>
    <col min="2821" max="2821" width="9.7109375" style="83" customWidth="1"/>
    <col min="2822" max="2822" width="10.7109375" style="83" customWidth="1"/>
    <col min="2823" max="2823" width="12.7109375" style="83" customWidth="1"/>
    <col min="2824" max="2824" width="11.7109375" style="83" customWidth="1"/>
    <col min="2825" max="2825" width="12.7109375" style="83" customWidth="1"/>
    <col min="2826" max="2826" width="11.7109375" style="83" customWidth="1"/>
    <col min="2827" max="3072" width="9.140625" style="83"/>
    <col min="3073" max="3073" width="5.7109375" style="83" customWidth="1"/>
    <col min="3074" max="3074" width="9.7109375" style="83" customWidth="1"/>
    <col min="3075" max="3075" width="11.7109375" style="83" customWidth="1"/>
    <col min="3076" max="3076" width="54.7109375" style="83" customWidth="1"/>
    <col min="3077" max="3077" width="9.7109375" style="83" customWidth="1"/>
    <col min="3078" max="3078" width="10.7109375" style="83" customWidth="1"/>
    <col min="3079" max="3079" width="12.7109375" style="83" customWidth="1"/>
    <col min="3080" max="3080" width="11.7109375" style="83" customWidth="1"/>
    <col min="3081" max="3081" width="12.7109375" style="83" customWidth="1"/>
    <col min="3082" max="3082" width="11.7109375" style="83" customWidth="1"/>
    <col min="3083" max="3328" width="9.140625" style="83"/>
    <col min="3329" max="3329" width="5.7109375" style="83" customWidth="1"/>
    <col min="3330" max="3330" width="9.7109375" style="83" customWidth="1"/>
    <col min="3331" max="3331" width="11.7109375" style="83" customWidth="1"/>
    <col min="3332" max="3332" width="54.7109375" style="83" customWidth="1"/>
    <col min="3333" max="3333" width="9.7109375" style="83" customWidth="1"/>
    <col min="3334" max="3334" width="10.7109375" style="83" customWidth="1"/>
    <col min="3335" max="3335" width="12.7109375" style="83" customWidth="1"/>
    <col min="3336" max="3336" width="11.7109375" style="83" customWidth="1"/>
    <col min="3337" max="3337" width="12.7109375" style="83" customWidth="1"/>
    <col min="3338" max="3338" width="11.7109375" style="83" customWidth="1"/>
    <col min="3339" max="3584" width="9.140625" style="83"/>
    <col min="3585" max="3585" width="5.7109375" style="83" customWidth="1"/>
    <col min="3586" max="3586" width="9.7109375" style="83" customWidth="1"/>
    <col min="3587" max="3587" width="11.7109375" style="83" customWidth="1"/>
    <col min="3588" max="3588" width="54.7109375" style="83" customWidth="1"/>
    <col min="3589" max="3589" width="9.7109375" style="83" customWidth="1"/>
    <col min="3590" max="3590" width="10.7109375" style="83" customWidth="1"/>
    <col min="3591" max="3591" width="12.7109375" style="83" customWidth="1"/>
    <col min="3592" max="3592" width="11.7109375" style="83" customWidth="1"/>
    <col min="3593" max="3593" width="12.7109375" style="83" customWidth="1"/>
    <col min="3594" max="3594" width="11.7109375" style="83" customWidth="1"/>
    <col min="3595" max="3840" width="9.140625" style="83"/>
    <col min="3841" max="3841" width="5.7109375" style="83" customWidth="1"/>
    <col min="3842" max="3842" width="9.7109375" style="83" customWidth="1"/>
    <col min="3843" max="3843" width="11.7109375" style="83" customWidth="1"/>
    <col min="3844" max="3844" width="54.7109375" style="83" customWidth="1"/>
    <col min="3845" max="3845" width="9.7109375" style="83" customWidth="1"/>
    <col min="3846" max="3846" width="10.7109375" style="83" customWidth="1"/>
    <col min="3847" max="3847" width="12.7109375" style="83" customWidth="1"/>
    <col min="3848" max="3848" width="11.7109375" style="83" customWidth="1"/>
    <col min="3849" max="3849" width="12.7109375" style="83" customWidth="1"/>
    <col min="3850" max="3850" width="11.7109375" style="83" customWidth="1"/>
    <col min="3851" max="4096" width="9.140625" style="83"/>
    <col min="4097" max="4097" width="5.7109375" style="83" customWidth="1"/>
    <col min="4098" max="4098" width="9.7109375" style="83" customWidth="1"/>
    <col min="4099" max="4099" width="11.7109375" style="83" customWidth="1"/>
    <col min="4100" max="4100" width="54.7109375" style="83" customWidth="1"/>
    <col min="4101" max="4101" width="9.7109375" style="83" customWidth="1"/>
    <col min="4102" max="4102" width="10.7109375" style="83" customWidth="1"/>
    <col min="4103" max="4103" width="12.7109375" style="83" customWidth="1"/>
    <col min="4104" max="4104" width="11.7109375" style="83" customWidth="1"/>
    <col min="4105" max="4105" width="12.7109375" style="83" customWidth="1"/>
    <col min="4106" max="4106" width="11.7109375" style="83" customWidth="1"/>
    <col min="4107" max="4352" width="9.140625" style="83"/>
    <col min="4353" max="4353" width="5.7109375" style="83" customWidth="1"/>
    <col min="4354" max="4354" width="9.7109375" style="83" customWidth="1"/>
    <col min="4355" max="4355" width="11.7109375" style="83" customWidth="1"/>
    <col min="4356" max="4356" width="54.7109375" style="83" customWidth="1"/>
    <col min="4357" max="4357" width="9.7109375" style="83" customWidth="1"/>
    <col min="4358" max="4358" width="10.7109375" style="83" customWidth="1"/>
    <col min="4359" max="4359" width="12.7109375" style="83" customWidth="1"/>
    <col min="4360" max="4360" width="11.7109375" style="83" customWidth="1"/>
    <col min="4361" max="4361" width="12.7109375" style="83" customWidth="1"/>
    <col min="4362" max="4362" width="11.7109375" style="83" customWidth="1"/>
    <col min="4363" max="4608" width="9.140625" style="83"/>
    <col min="4609" max="4609" width="5.7109375" style="83" customWidth="1"/>
    <col min="4610" max="4610" width="9.7109375" style="83" customWidth="1"/>
    <col min="4611" max="4611" width="11.7109375" style="83" customWidth="1"/>
    <col min="4612" max="4612" width="54.7109375" style="83" customWidth="1"/>
    <col min="4613" max="4613" width="9.7109375" style="83" customWidth="1"/>
    <col min="4614" max="4614" width="10.7109375" style="83" customWidth="1"/>
    <col min="4615" max="4615" width="12.7109375" style="83" customWidth="1"/>
    <col min="4616" max="4616" width="11.7109375" style="83" customWidth="1"/>
    <col min="4617" max="4617" width="12.7109375" style="83" customWidth="1"/>
    <col min="4618" max="4618" width="11.7109375" style="83" customWidth="1"/>
    <col min="4619" max="4864" width="9.140625" style="83"/>
    <col min="4865" max="4865" width="5.7109375" style="83" customWidth="1"/>
    <col min="4866" max="4866" width="9.7109375" style="83" customWidth="1"/>
    <col min="4867" max="4867" width="11.7109375" style="83" customWidth="1"/>
    <col min="4868" max="4868" width="54.7109375" style="83" customWidth="1"/>
    <col min="4869" max="4869" width="9.7109375" style="83" customWidth="1"/>
    <col min="4870" max="4870" width="10.7109375" style="83" customWidth="1"/>
    <col min="4871" max="4871" width="12.7109375" style="83" customWidth="1"/>
    <col min="4872" max="4872" width="11.7109375" style="83" customWidth="1"/>
    <col min="4873" max="4873" width="12.7109375" style="83" customWidth="1"/>
    <col min="4874" max="4874" width="11.7109375" style="83" customWidth="1"/>
    <col min="4875" max="5120" width="9.140625" style="83"/>
    <col min="5121" max="5121" width="5.7109375" style="83" customWidth="1"/>
    <col min="5122" max="5122" width="9.7109375" style="83" customWidth="1"/>
    <col min="5123" max="5123" width="11.7109375" style="83" customWidth="1"/>
    <col min="5124" max="5124" width="54.7109375" style="83" customWidth="1"/>
    <col min="5125" max="5125" width="9.7109375" style="83" customWidth="1"/>
    <col min="5126" max="5126" width="10.7109375" style="83" customWidth="1"/>
    <col min="5127" max="5127" width="12.7109375" style="83" customWidth="1"/>
    <col min="5128" max="5128" width="11.7109375" style="83" customWidth="1"/>
    <col min="5129" max="5129" width="12.7109375" style="83" customWidth="1"/>
    <col min="5130" max="5130" width="11.7109375" style="83" customWidth="1"/>
    <col min="5131" max="5376" width="9.140625" style="83"/>
    <col min="5377" max="5377" width="5.7109375" style="83" customWidth="1"/>
    <col min="5378" max="5378" width="9.7109375" style="83" customWidth="1"/>
    <col min="5379" max="5379" width="11.7109375" style="83" customWidth="1"/>
    <col min="5380" max="5380" width="54.7109375" style="83" customWidth="1"/>
    <col min="5381" max="5381" width="9.7109375" style="83" customWidth="1"/>
    <col min="5382" max="5382" width="10.7109375" style="83" customWidth="1"/>
    <col min="5383" max="5383" width="12.7109375" style="83" customWidth="1"/>
    <col min="5384" max="5384" width="11.7109375" style="83" customWidth="1"/>
    <col min="5385" max="5385" width="12.7109375" style="83" customWidth="1"/>
    <col min="5386" max="5386" width="11.7109375" style="83" customWidth="1"/>
    <col min="5387" max="5632" width="9.140625" style="83"/>
    <col min="5633" max="5633" width="5.7109375" style="83" customWidth="1"/>
    <col min="5634" max="5634" width="9.7109375" style="83" customWidth="1"/>
    <col min="5635" max="5635" width="11.7109375" style="83" customWidth="1"/>
    <col min="5636" max="5636" width="54.7109375" style="83" customWidth="1"/>
    <col min="5637" max="5637" width="9.7109375" style="83" customWidth="1"/>
    <col min="5638" max="5638" width="10.7109375" style="83" customWidth="1"/>
    <col min="5639" max="5639" width="12.7109375" style="83" customWidth="1"/>
    <col min="5640" max="5640" width="11.7109375" style="83" customWidth="1"/>
    <col min="5641" max="5641" width="12.7109375" style="83" customWidth="1"/>
    <col min="5642" max="5642" width="11.7109375" style="83" customWidth="1"/>
    <col min="5643" max="5888" width="9.140625" style="83"/>
    <col min="5889" max="5889" width="5.7109375" style="83" customWidth="1"/>
    <col min="5890" max="5890" width="9.7109375" style="83" customWidth="1"/>
    <col min="5891" max="5891" width="11.7109375" style="83" customWidth="1"/>
    <col min="5892" max="5892" width="54.7109375" style="83" customWidth="1"/>
    <col min="5893" max="5893" width="9.7109375" style="83" customWidth="1"/>
    <col min="5894" max="5894" width="10.7109375" style="83" customWidth="1"/>
    <col min="5895" max="5895" width="12.7109375" style="83" customWidth="1"/>
    <col min="5896" max="5896" width="11.7109375" style="83" customWidth="1"/>
    <col min="5897" max="5897" width="12.7109375" style="83" customWidth="1"/>
    <col min="5898" max="5898" width="11.7109375" style="83" customWidth="1"/>
    <col min="5899" max="6144" width="9.140625" style="83"/>
    <col min="6145" max="6145" width="5.7109375" style="83" customWidth="1"/>
    <col min="6146" max="6146" width="9.7109375" style="83" customWidth="1"/>
    <col min="6147" max="6147" width="11.7109375" style="83" customWidth="1"/>
    <col min="6148" max="6148" width="54.7109375" style="83" customWidth="1"/>
    <col min="6149" max="6149" width="9.7109375" style="83" customWidth="1"/>
    <col min="6150" max="6150" width="10.7109375" style="83" customWidth="1"/>
    <col min="6151" max="6151" width="12.7109375" style="83" customWidth="1"/>
    <col min="6152" max="6152" width="11.7109375" style="83" customWidth="1"/>
    <col min="6153" max="6153" width="12.7109375" style="83" customWidth="1"/>
    <col min="6154" max="6154" width="11.7109375" style="83" customWidth="1"/>
    <col min="6155" max="6400" width="9.140625" style="83"/>
    <col min="6401" max="6401" width="5.7109375" style="83" customWidth="1"/>
    <col min="6402" max="6402" width="9.7109375" style="83" customWidth="1"/>
    <col min="6403" max="6403" width="11.7109375" style="83" customWidth="1"/>
    <col min="6404" max="6404" width="54.7109375" style="83" customWidth="1"/>
    <col min="6405" max="6405" width="9.7109375" style="83" customWidth="1"/>
    <col min="6406" max="6406" width="10.7109375" style="83" customWidth="1"/>
    <col min="6407" max="6407" width="12.7109375" style="83" customWidth="1"/>
    <col min="6408" max="6408" width="11.7109375" style="83" customWidth="1"/>
    <col min="6409" max="6409" width="12.7109375" style="83" customWidth="1"/>
    <col min="6410" max="6410" width="11.7109375" style="83" customWidth="1"/>
    <col min="6411" max="6656" width="9.140625" style="83"/>
    <col min="6657" max="6657" width="5.7109375" style="83" customWidth="1"/>
    <col min="6658" max="6658" width="9.7109375" style="83" customWidth="1"/>
    <col min="6659" max="6659" width="11.7109375" style="83" customWidth="1"/>
    <col min="6660" max="6660" width="54.7109375" style="83" customWidth="1"/>
    <col min="6661" max="6661" width="9.7109375" style="83" customWidth="1"/>
    <col min="6662" max="6662" width="10.7109375" style="83" customWidth="1"/>
    <col min="6663" max="6663" width="12.7109375" style="83" customWidth="1"/>
    <col min="6664" max="6664" width="11.7109375" style="83" customWidth="1"/>
    <col min="6665" max="6665" width="12.7109375" style="83" customWidth="1"/>
    <col min="6666" max="6666" width="11.7109375" style="83" customWidth="1"/>
    <col min="6667" max="6912" width="9.140625" style="83"/>
    <col min="6913" max="6913" width="5.7109375" style="83" customWidth="1"/>
    <col min="6914" max="6914" width="9.7109375" style="83" customWidth="1"/>
    <col min="6915" max="6915" width="11.7109375" style="83" customWidth="1"/>
    <col min="6916" max="6916" width="54.7109375" style="83" customWidth="1"/>
    <col min="6917" max="6917" width="9.7109375" style="83" customWidth="1"/>
    <col min="6918" max="6918" width="10.7109375" style="83" customWidth="1"/>
    <col min="6919" max="6919" width="12.7109375" style="83" customWidth="1"/>
    <col min="6920" max="6920" width="11.7109375" style="83" customWidth="1"/>
    <col min="6921" max="6921" width="12.7109375" style="83" customWidth="1"/>
    <col min="6922" max="6922" width="11.7109375" style="83" customWidth="1"/>
    <col min="6923" max="7168" width="9.140625" style="83"/>
    <col min="7169" max="7169" width="5.7109375" style="83" customWidth="1"/>
    <col min="7170" max="7170" width="9.7109375" style="83" customWidth="1"/>
    <col min="7171" max="7171" width="11.7109375" style="83" customWidth="1"/>
    <col min="7172" max="7172" width="54.7109375" style="83" customWidth="1"/>
    <col min="7173" max="7173" width="9.7109375" style="83" customWidth="1"/>
    <col min="7174" max="7174" width="10.7109375" style="83" customWidth="1"/>
    <col min="7175" max="7175" width="12.7109375" style="83" customWidth="1"/>
    <col min="7176" max="7176" width="11.7109375" style="83" customWidth="1"/>
    <col min="7177" max="7177" width="12.7109375" style="83" customWidth="1"/>
    <col min="7178" max="7178" width="11.7109375" style="83" customWidth="1"/>
    <col min="7179" max="7424" width="9.140625" style="83"/>
    <col min="7425" max="7425" width="5.7109375" style="83" customWidth="1"/>
    <col min="7426" max="7426" width="9.7109375" style="83" customWidth="1"/>
    <col min="7427" max="7427" width="11.7109375" style="83" customWidth="1"/>
    <col min="7428" max="7428" width="54.7109375" style="83" customWidth="1"/>
    <col min="7429" max="7429" width="9.7109375" style="83" customWidth="1"/>
    <col min="7430" max="7430" width="10.7109375" style="83" customWidth="1"/>
    <col min="7431" max="7431" width="12.7109375" style="83" customWidth="1"/>
    <col min="7432" max="7432" width="11.7109375" style="83" customWidth="1"/>
    <col min="7433" max="7433" width="12.7109375" style="83" customWidth="1"/>
    <col min="7434" max="7434" width="11.7109375" style="83" customWidth="1"/>
    <col min="7435" max="7680" width="9.140625" style="83"/>
    <col min="7681" max="7681" width="5.7109375" style="83" customWidth="1"/>
    <col min="7682" max="7682" width="9.7109375" style="83" customWidth="1"/>
    <col min="7683" max="7683" width="11.7109375" style="83" customWidth="1"/>
    <col min="7684" max="7684" width="54.7109375" style="83" customWidth="1"/>
    <col min="7685" max="7685" width="9.7109375" style="83" customWidth="1"/>
    <col min="7686" max="7686" width="10.7109375" style="83" customWidth="1"/>
    <col min="7687" max="7687" width="12.7109375" style="83" customWidth="1"/>
    <col min="7688" max="7688" width="11.7109375" style="83" customWidth="1"/>
    <col min="7689" max="7689" width="12.7109375" style="83" customWidth="1"/>
    <col min="7690" max="7690" width="11.7109375" style="83" customWidth="1"/>
    <col min="7691" max="7936" width="9.140625" style="83"/>
    <col min="7937" max="7937" width="5.7109375" style="83" customWidth="1"/>
    <col min="7938" max="7938" width="9.7109375" style="83" customWidth="1"/>
    <col min="7939" max="7939" width="11.7109375" style="83" customWidth="1"/>
    <col min="7940" max="7940" width="54.7109375" style="83" customWidth="1"/>
    <col min="7941" max="7941" width="9.7109375" style="83" customWidth="1"/>
    <col min="7942" max="7942" width="10.7109375" style="83" customWidth="1"/>
    <col min="7943" max="7943" width="12.7109375" style="83" customWidth="1"/>
    <col min="7944" max="7944" width="11.7109375" style="83" customWidth="1"/>
    <col min="7945" max="7945" width="12.7109375" style="83" customWidth="1"/>
    <col min="7946" max="7946" width="11.7109375" style="83" customWidth="1"/>
    <col min="7947" max="8192" width="9.140625" style="83"/>
    <col min="8193" max="8193" width="5.7109375" style="83" customWidth="1"/>
    <col min="8194" max="8194" width="9.7109375" style="83" customWidth="1"/>
    <col min="8195" max="8195" width="11.7109375" style="83" customWidth="1"/>
    <col min="8196" max="8196" width="54.7109375" style="83" customWidth="1"/>
    <col min="8197" max="8197" width="9.7109375" style="83" customWidth="1"/>
    <col min="8198" max="8198" width="10.7109375" style="83" customWidth="1"/>
    <col min="8199" max="8199" width="12.7109375" style="83" customWidth="1"/>
    <col min="8200" max="8200" width="11.7109375" style="83" customWidth="1"/>
    <col min="8201" max="8201" width="12.7109375" style="83" customWidth="1"/>
    <col min="8202" max="8202" width="11.7109375" style="83" customWidth="1"/>
    <col min="8203" max="8448" width="9.140625" style="83"/>
    <col min="8449" max="8449" width="5.7109375" style="83" customWidth="1"/>
    <col min="8450" max="8450" width="9.7109375" style="83" customWidth="1"/>
    <col min="8451" max="8451" width="11.7109375" style="83" customWidth="1"/>
    <col min="8452" max="8452" width="54.7109375" style="83" customWidth="1"/>
    <col min="8453" max="8453" width="9.7109375" style="83" customWidth="1"/>
    <col min="8454" max="8454" width="10.7109375" style="83" customWidth="1"/>
    <col min="8455" max="8455" width="12.7109375" style="83" customWidth="1"/>
    <col min="8456" max="8456" width="11.7109375" style="83" customWidth="1"/>
    <col min="8457" max="8457" width="12.7109375" style="83" customWidth="1"/>
    <col min="8458" max="8458" width="11.7109375" style="83" customWidth="1"/>
    <col min="8459" max="8704" width="9.140625" style="83"/>
    <col min="8705" max="8705" width="5.7109375" style="83" customWidth="1"/>
    <col min="8706" max="8706" width="9.7109375" style="83" customWidth="1"/>
    <col min="8707" max="8707" width="11.7109375" style="83" customWidth="1"/>
    <col min="8708" max="8708" width="54.7109375" style="83" customWidth="1"/>
    <col min="8709" max="8709" width="9.7109375" style="83" customWidth="1"/>
    <col min="8710" max="8710" width="10.7109375" style="83" customWidth="1"/>
    <col min="8711" max="8711" width="12.7109375" style="83" customWidth="1"/>
    <col min="8712" max="8712" width="11.7109375" style="83" customWidth="1"/>
    <col min="8713" max="8713" width="12.7109375" style="83" customWidth="1"/>
    <col min="8714" max="8714" width="11.7109375" style="83" customWidth="1"/>
    <col min="8715" max="8960" width="9.140625" style="83"/>
    <col min="8961" max="8961" width="5.7109375" style="83" customWidth="1"/>
    <col min="8962" max="8962" width="9.7109375" style="83" customWidth="1"/>
    <col min="8963" max="8963" width="11.7109375" style="83" customWidth="1"/>
    <col min="8964" max="8964" width="54.7109375" style="83" customWidth="1"/>
    <col min="8965" max="8965" width="9.7109375" style="83" customWidth="1"/>
    <col min="8966" max="8966" width="10.7109375" style="83" customWidth="1"/>
    <col min="8967" max="8967" width="12.7109375" style="83" customWidth="1"/>
    <col min="8968" max="8968" width="11.7109375" style="83" customWidth="1"/>
    <col min="8969" max="8969" width="12.7109375" style="83" customWidth="1"/>
    <col min="8970" max="8970" width="11.7109375" style="83" customWidth="1"/>
    <col min="8971" max="9216" width="9.140625" style="83"/>
    <col min="9217" max="9217" width="5.7109375" style="83" customWidth="1"/>
    <col min="9218" max="9218" width="9.7109375" style="83" customWidth="1"/>
    <col min="9219" max="9219" width="11.7109375" style="83" customWidth="1"/>
    <col min="9220" max="9220" width="54.7109375" style="83" customWidth="1"/>
    <col min="9221" max="9221" width="9.7109375" style="83" customWidth="1"/>
    <col min="9222" max="9222" width="10.7109375" style="83" customWidth="1"/>
    <col min="9223" max="9223" width="12.7109375" style="83" customWidth="1"/>
    <col min="9224" max="9224" width="11.7109375" style="83" customWidth="1"/>
    <col min="9225" max="9225" width="12.7109375" style="83" customWidth="1"/>
    <col min="9226" max="9226" width="11.7109375" style="83" customWidth="1"/>
    <col min="9227" max="9472" width="9.140625" style="83"/>
    <col min="9473" max="9473" width="5.7109375" style="83" customWidth="1"/>
    <col min="9474" max="9474" width="9.7109375" style="83" customWidth="1"/>
    <col min="9475" max="9475" width="11.7109375" style="83" customWidth="1"/>
    <col min="9476" max="9476" width="54.7109375" style="83" customWidth="1"/>
    <col min="9477" max="9477" width="9.7109375" style="83" customWidth="1"/>
    <col min="9478" max="9478" width="10.7109375" style="83" customWidth="1"/>
    <col min="9479" max="9479" width="12.7109375" style="83" customWidth="1"/>
    <col min="9480" max="9480" width="11.7109375" style="83" customWidth="1"/>
    <col min="9481" max="9481" width="12.7109375" style="83" customWidth="1"/>
    <col min="9482" max="9482" width="11.7109375" style="83" customWidth="1"/>
    <col min="9483" max="9728" width="9.140625" style="83"/>
    <col min="9729" max="9729" width="5.7109375" style="83" customWidth="1"/>
    <col min="9730" max="9730" width="9.7109375" style="83" customWidth="1"/>
    <col min="9731" max="9731" width="11.7109375" style="83" customWidth="1"/>
    <col min="9732" max="9732" width="54.7109375" style="83" customWidth="1"/>
    <col min="9733" max="9733" width="9.7109375" style="83" customWidth="1"/>
    <col min="9734" max="9734" width="10.7109375" style="83" customWidth="1"/>
    <col min="9735" max="9735" width="12.7109375" style="83" customWidth="1"/>
    <col min="9736" max="9736" width="11.7109375" style="83" customWidth="1"/>
    <col min="9737" max="9737" width="12.7109375" style="83" customWidth="1"/>
    <col min="9738" max="9738" width="11.7109375" style="83" customWidth="1"/>
    <col min="9739" max="9984" width="9.140625" style="83"/>
    <col min="9985" max="9985" width="5.7109375" style="83" customWidth="1"/>
    <col min="9986" max="9986" width="9.7109375" style="83" customWidth="1"/>
    <col min="9987" max="9987" width="11.7109375" style="83" customWidth="1"/>
    <col min="9988" max="9988" width="54.7109375" style="83" customWidth="1"/>
    <col min="9989" max="9989" width="9.7109375" style="83" customWidth="1"/>
    <col min="9990" max="9990" width="10.7109375" style="83" customWidth="1"/>
    <col min="9991" max="9991" width="12.7109375" style="83" customWidth="1"/>
    <col min="9992" max="9992" width="11.7109375" style="83" customWidth="1"/>
    <col min="9993" max="9993" width="12.7109375" style="83" customWidth="1"/>
    <col min="9994" max="9994" width="11.7109375" style="83" customWidth="1"/>
    <col min="9995" max="10240" width="9.140625" style="83"/>
    <col min="10241" max="10241" width="5.7109375" style="83" customWidth="1"/>
    <col min="10242" max="10242" width="9.7109375" style="83" customWidth="1"/>
    <col min="10243" max="10243" width="11.7109375" style="83" customWidth="1"/>
    <col min="10244" max="10244" width="54.7109375" style="83" customWidth="1"/>
    <col min="10245" max="10245" width="9.7109375" style="83" customWidth="1"/>
    <col min="10246" max="10246" width="10.7109375" style="83" customWidth="1"/>
    <col min="10247" max="10247" width="12.7109375" style="83" customWidth="1"/>
    <col min="10248" max="10248" width="11.7109375" style="83" customWidth="1"/>
    <col min="10249" max="10249" width="12.7109375" style="83" customWidth="1"/>
    <col min="10250" max="10250" width="11.7109375" style="83" customWidth="1"/>
    <col min="10251" max="10496" width="9.140625" style="83"/>
    <col min="10497" max="10497" width="5.7109375" style="83" customWidth="1"/>
    <col min="10498" max="10498" width="9.7109375" style="83" customWidth="1"/>
    <col min="10499" max="10499" width="11.7109375" style="83" customWidth="1"/>
    <col min="10500" max="10500" width="54.7109375" style="83" customWidth="1"/>
    <col min="10501" max="10501" width="9.7109375" style="83" customWidth="1"/>
    <col min="10502" max="10502" width="10.7109375" style="83" customWidth="1"/>
    <col min="10503" max="10503" width="12.7109375" style="83" customWidth="1"/>
    <col min="10504" max="10504" width="11.7109375" style="83" customWidth="1"/>
    <col min="10505" max="10505" width="12.7109375" style="83" customWidth="1"/>
    <col min="10506" max="10506" width="11.7109375" style="83" customWidth="1"/>
    <col min="10507" max="10752" width="9.140625" style="83"/>
    <col min="10753" max="10753" width="5.7109375" style="83" customWidth="1"/>
    <col min="10754" max="10754" width="9.7109375" style="83" customWidth="1"/>
    <col min="10755" max="10755" width="11.7109375" style="83" customWidth="1"/>
    <col min="10756" max="10756" width="54.7109375" style="83" customWidth="1"/>
    <col min="10757" max="10757" width="9.7109375" style="83" customWidth="1"/>
    <col min="10758" max="10758" width="10.7109375" style="83" customWidth="1"/>
    <col min="10759" max="10759" width="12.7109375" style="83" customWidth="1"/>
    <col min="10760" max="10760" width="11.7109375" style="83" customWidth="1"/>
    <col min="10761" max="10761" width="12.7109375" style="83" customWidth="1"/>
    <col min="10762" max="10762" width="11.7109375" style="83" customWidth="1"/>
    <col min="10763" max="11008" width="9.140625" style="83"/>
    <col min="11009" max="11009" width="5.7109375" style="83" customWidth="1"/>
    <col min="11010" max="11010" width="9.7109375" style="83" customWidth="1"/>
    <col min="11011" max="11011" width="11.7109375" style="83" customWidth="1"/>
    <col min="11012" max="11012" width="54.7109375" style="83" customWidth="1"/>
    <col min="11013" max="11013" width="9.7109375" style="83" customWidth="1"/>
    <col min="11014" max="11014" width="10.7109375" style="83" customWidth="1"/>
    <col min="11015" max="11015" width="12.7109375" style="83" customWidth="1"/>
    <col min="11016" max="11016" width="11.7109375" style="83" customWidth="1"/>
    <col min="11017" max="11017" width="12.7109375" style="83" customWidth="1"/>
    <col min="11018" max="11018" width="11.7109375" style="83" customWidth="1"/>
    <col min="11019" max="11264" width="9.140625" style="83"/>
    <col min="11265" max="11265" width="5.7109375" style="83" customWidth="1"/>
    <col min="11266" max="11266" width="9.7109375" style="83" customWidth="1"/>
    <col min="11267" max="11267" width="11.7109375" style="83" customWidth="1"/>
    <col min="11268" max="11268" width="54.7109375" style="83" customWidth="1"/>
    <col min="11269" max="11269" width="9.7109375" style="83" customWidth="1"/>
    <col min="11270" max="11270" width="10.7109375" style="83" customWidth="1"/>
    <col min="11271" max="11271" width="12.7109375" style="83" customWidth="1"/>
    <col min="11272" max="11272" width="11.7109375" style="83" customWidth="1"/>
    <col min="11273" max="11273" width="12.7109375" style="83" customWidth="1"/>
    <col min="11274" max="11274" width="11.7109375" style="83" customWidth="1"/>
    <col min="11275" max="11520" width="9.140625" style="83"/>
    <col min="11521" max="11521" width="5.7109375" style="83" customWidth="1"/>
    <col min="11522" max="11522" width="9.7109375" style="83" customWidth="1"/>
    <col min="11523" max="11523" width="11.7109375" style="83" customWidth="1"/>
    <col min="11524" max="11524" width="54.7109375" style="83" customWidth="1"/>
    <col min="11525" max="11525" width="9.7109375" style="83" customWidth="1"/>
    <col min="11526" max="11526" width="10.7109375" style="83" customWidth="1"/>
    <col min="11527" max="11527" width="12.7109375" style="83" customWidth="1"/>
    <col min="11528" max="11528" width="11.7109375" style="83" customWidth="1"/>
    <col min="11529" max="11529" width="12.7109375" style="83" customWidth="1"/>
    <col min="11530" max="11530" width="11.7109375" style="83" customWidth="1"/>
    <col min="11531" max="11776" width="9.140625" style="83"/>
    <col min="11777" max="11777" width="5.7109375" style="83" customWidth="1"/>
    <col min="11778" max="11778" width="9.7109375" style="83" customWidth="1"/>
    <col min="11779" max="11779" width="11.7109375" style="83" customWidth="1"/>
    <col min="11780" max="11780" width="54.7109375" style="83" customWidth="1"/>
    <col min="11781" max="11781" width="9.7109375" style="83" customWidth="1"/>
    <col min="11782" max="11782" width="10.7109375" style="83" customWidth="1"/>
    <col min="11783" max="11783" width="12.7109375" style="83" customWidth="1"/>
    <col min="11784" max="11784" width="11.7109375" style="83" customWidth="1"/>
    <col min="11785" max="11785" width="12.7109375" style="83" customWidth="1"/>
    <col min="11786" max="11786" width="11.7109375" style="83" customWidth="1"/>
    <col min="11787" max="12032" width="9.140625" style="83"/>
    <col min="12033" max="12033" width="5.7109375" style="83" customWidth="1"/>
    <col min="12034" max="12034" width="9.7109375" style="83" customWidth="1"/>
    <col min="12035" max="12035" width="11.7109375" style="83" customWidth="1"/>
    <col min="12036" max="12036" width="54.7109375" style="83" customWidth="1"/>
    <col min="12037" max="12037" width="9.7109375" style="83" customWidth="1"/>
    <col min="12038" max="12038" width="10.7109375" style="83" customWidth="1"/>
    <col min="12039" max="12039" width="12.7109375" style="83" customWidth="1"/>
    <col min="12040" max="12040" width="11.7109375" style="83" customWidth="1"/>
    <col min="12041" max="12041" width="12.7109375" style="83" customWidth="1"/>
    <col min="12042" max="12042" width="11.7109375" style="83" customWidth="1"/>
    <col min="12043" max="12288" width="9.140625" style="83"/>
    <col min="12289" max="12289" width="5.7109375" style="83" customWidth="1"/>
    <col min="12290" max="12290" width="9.7109375" style="83" customWidth="1"/>
    <col min="12291" max="12291" width="11.7109375" style="83" customWidth="1"/>
    <col min="12292" max="12292" width="54.7109375" style="83" customWidth="1"/>
    <col min="12293" max="12293" width="9.7109375" style="83" customWidth="1"/>
    <col min="12294" max="12294" width="10.7109375" style="83" customWidth="1"/>
    <col min="12295" max="12295" width="12.7109375" style="83" customWidth="1"/>
    <col min="12296" max="12296" width="11.7109375" style="83" customWidth="1"/>
    <col min="12297" max="12297" width="12.7109375" style="83" customWidth="1"/>
    <col min="12298" max="12298" width="11.7109375" style="83" customWidth="1"/>
    <col min="12299" max="12544" width="9.140625" style="83"/>
    <col min="12545" max="12545" width="5.7109375" style="83" customWidth="1"/>
    <col min="12546" max="12546" width="9.7109375" style="83" customWidth="1"/>
    <col min="12547" max="12547" width="11.7109375" style="83" customWidth="1"/>
    <col min="12548" max="12548" width="54.7109375" style="83" customWidth="1"/>
    <col min="12549" max="12549" width="9.7109375" style="83" customWidth="1"/>
    <col min="12550" max="12550" width="10.7109375" style="83" customWidth="1"/>
    <col min="12551" max="12551" width="12.7109375" style="83" customWidth="1"/>
    <col min="12552" max="12552" width="11.7109375" style="83" customWidth="1"/>
    <col min="12553" max="12553" width="12.7109375" style="83" customWidth="1"/>
    <col min="12554" max="12554" width="11.7109375" style="83" customWidth="1"/>
    <col min="12555" max="12800" width="9.140625" style="83"/>
    <col min="12801" max="12801" width="5.7109375" style="83" customWidth="1"/>
    <col min="12802" max="12802" width="9.7109375" style="83" customWidth="1"/>
    <col min="12803" max="12803" width="11.7109375" style="83" customWidth="1"/>
    <col min="12804" max="12804" width="54.7109375" style="83" customWidth="1"/>
    <col min="12805" max="12805" width="9.7109375" style="83" customWidth="1"/>
    <col min="12806" max="12806" width="10.7109375" style="83" customWidth="1"/>
    <col min="12807" max="12807" width="12.7109375" style="83" customWidth="1"/>
    <col min="12808" max="12808" width="11.7109375" style="83" customWidth="1"/>
    <col min="12809" max="12809" width="12.7109375" style="83" customWidth="1"/>
    <col min="12810" max="12810" width="11.7109375" style="83" customWidth="1"/>
    <col min="12811" max="13056" width="9.140625" style="83"/>
    <col min="13057" max="13057" width="5.7109375" style="83" customWidth="1"/>
    <col min="13058" max="13058" width="9.7109375" style="83" customWidth="1"/>
    <col min="13059" max="13059" width="11.7109375" style="83" customWidth="1"/>
    <col min="13060" max="13060" width="54.7109375" style="83" customWidth="1"/>
    <col min="13061" max="13061" width="9.7109375" style="83" customWidth="1"/>
    <col min="13062" max="13062" width="10.7109375" style="83" customWidth="1"/>
    <col min="13063" max="13063" width="12.7109375" style="83" customWidth="1"/>
    <col min="13064" max="13064" width="11.7109375" style="83" customWidth="1"/>
    <col min="13065" max="13065" width="12.7109375" style="83" customWidth="1"/>
    <col min="13066" max="13066" width="11.7109375" style="83" customWidth="1"/>
    <col min="13067" max="13312" width="9.140625" style="83"/>
    <col min="13313" max="13313" width="5.7109375" style="83" customWidth="1"/>
    <col min="13314" max="13314" width="9.7109375" style="83" customWidth="1"/>
    <col min="13315" max="13315" width="11.7109375" style="83" customWidth="1"/>
    <col min="13316" max="13316" width="54.7109375" style="83" customWidth="1"/>
    <col min="13317" max="13317" width="9.7109375" style="83" customWidth="1"/>
    <col min="13318" max="13318" width="10.7109375" style="83" customWidth="1"/>
    <col min="13319" max="13319" width="12.7109375" style="83" customWidth="1"/>
    <col min="13320" max="13320" width="11.7109375" style="83" customWidth="1"/>
    <col min="13321" max="13321" width="12.7109375" style="83" customWidth="1"/>
    <col min="13322" max="13322" width="11.7109375" style="83" customWidth="1"/>
    <col min="13323" max="13568" width="9.140625" style="83"/>
    <col min="13569" max="13569" width="5.7109375" style="83" customWidth="1"/>
    <col min="13570" max="13570" width="9.7109375" style="83" customWidth="1"/>
    <col min="13571" max="13571" width="11.7109375" style="83" customWidth="1"/>
    <col min="13572" max="13572" width="54.7109375" style="83" customWidth="1"/>
    <col min="13573" max="13573" width="9.7109375" style="83" customWidth="1"/>
    <col min="13574" max="13574" width="10.7109375" style="83" customWidth="1"/>
    <col min="13575" max="13575" width="12.7109375" style="83" customWidth="1"/>
    <col min="13576" max="13576" width="11.7109375" style="83" customWidth="1"/>
    <col min="13577" max="13577" width="12.7109375" style="83" customWidth="1"/>
    <col min="13578" max="13578" width="11.7109375" style="83" customWidth="1"/>
    <col min="13579" max="13824" width="9.140625" style="83"/>
    <col min="13825" max="13825" width="5.7109375" style="83" customWidth="1"/>
    <col min="13826" max="13826" width="9.7109375" style="83" customWidth="1"/>
    <col min="13827" max="13827" width="11.7109375" style="83" customWidth="1"/>
    <col min="13828" max="13828" width="54.7109375" style="83" customWidth="1"/>
    <col min="13829" max="13829" width="9.7109375" style="83" customWidth="1"/>
    <col min="13830" max="13830" width="10.7109375" style="83" customWidth="1"/>
    <col min="13831" max="13831" width="12.7109375" style="83" customWidth="1"/>
    <col min="13832" max="13832" width="11.7109375" style="83" customWidth="1"/>
    <col min="13833" max="13833" width="12.7109375" style="83" customWidth="1"/>
    <col min="13834" max="13834" width="11.7109375" style="83" customWidth="1"/>
    <col min="13835" max="14080" width="9.140625" style="83"/>
    <col min="14081" max="14081" width="5.7109375" style="83" customWidth="1"/>
    <col min="14082" max="14082" width="9.7109375" style="83" customWidth="1"/>
    <col min="14083" max="14083" width="11.7109375" style="83" customWidth="1"/>
    <col min="14084" max="14084" width="54.7109375" style="83" customWidth="1"/>
    <col min="14085" max="14085" width="9.7109375" style="83" customWidth="1"/>
    <col min="14086" max="14086" width="10.7109375" style="83" customWidth="1"/>
    <col min="14087" max="14087" width="12.7109375" style="83" customWidth="1"/>
    <col min="14088" max="14088" width="11.7109375" style="83" customWidth="1"/>
    <col min="14089" max="14089" width="12.7109375" style="83" customWidth="1"/>
    <col min="14090" max="14090" width="11.7109375" style="83" customWidth="1"/>
    <col min="14091" max="14336" width="9.140625" style="83"/>
    <col min="14337" max="14337" width="5.7109375" style="83" customWidth="1"/>
    <col min="14338" max="14338" width="9.7109375" style="83" customWidth="1"/>
    <col min="14339" max="14339" width="11.7109375" style="83" customWidth="1"/>
    <col min="14340" max="14340" width="54.7109375" style="83" customWidth="1"/>
    <col min="14341" max="14341" width="9.7109375" style="83" customWidth="1"/>
    <col min="14342" max="14342" width="10.7109375" style="83" customWidth="1"/>
    <col min="14343" max="14343" width="12.7109375" style="83" customWidth="1"/>
    <col min="14344" max="14344" width="11.7109375" style="83" customWidth="1"/>
    <col min="14345" max="14345" width="12.7109375" style="83" customWidth="1"/>
    <col min="14346" max="14346" width="11.7109375" style="83" customWidth="1"/>
    <col min="14347" max="14592" width="9.140625" style="83"/>
    <col min="14593" max="14593" width="5.7109375" style="83" customWidth="1"/>
    <col min="14594" max="14594" width="9.7109375" style="83" customWidth="1"/>
    <col min="14595" max="14595" width="11.7109375" style="83" customWidth="1"/>
    <col min="14596" max="14596" width="54.7109375" style="83" customWidth="1"/>
    <col min="14597" max="14597" width="9.7109375" style="83" customWidth="1"/>
    <col min="14598" max="14598" width="10.7109375" style="83" customWidth="1"/>
    <col min="14599" max="14599" width="12.7109375" style="83" customWidth="1"/>
    <col min="14600" max="14600" width="11.7109375" style="83" customWidth="1"/>
    <col min="14601" max="14601" width="12.7109375" style="83" customWidth="1"/>
    <col min="14602" max="14602" width="11.7109375" style="83" customWidth="1"/>
    <col min="14603" max="14848" width="9.140625" style="83"/>
    <col min="14849" max="14849" width="5.7109375" style="83" customWidth="1"/>
    <col min="14850" max="14850" width="9.7109375" style="83" customWidth="1"/>
    <col min="14851" max="14851" width="11.7109375" style="83" customWidth="1"/>
    <col min="14852" max="14852" width="54.7109375" style="83" customWidth="1"/>
    <col min="14853" max="14853" width="9.7109375" style="83" customWidth="1"/>
    <col min="14854" max="14854" width="10.7109375" style="83" customWidth="1"/>
    <col min="14855" max="14855" width="12.7109375" style="83" customWidth="1"/>
    <col min="14856" max="14856" width="11.7109375" style="83" customWidth="1"/>
    <col min="14857" max="14857" width="12.7109375" style="83" customWidth="1"/>
    <col min="14858" max="14858" width="11.7109375" style="83" customWidth="1"/>
    <col min="14859" max="15104" width="9.140625" style="83"/>
    <col min="15105" max="15105" width="5.7109375" style="83" customWidth="1"/>
    <col min="15106" max="15106" width="9.7109375" style="83" customWidth="1"/>
    <col min="15107" max="15107" width="11.7109375" style="83" customWidth="1"/>
    <col min="15108" max="15108" width="54.7109375" style="83" customWidth="1"/>
    <col min="15109" max="15109" width="9.7109375" style="83" customWidth="1"/>
    <col min="15110" max="15110" width="10.7109375" style="83" customWidth="1"/>
    <col min="15111" max="15111" width="12.7109375" style="83" customWidth="1"/>
    <col min="15112" max="15112" width="11.7109375" style="83" customWidth="1"/>
    <col min="15113" max="15113" width="12.7109375" style="83" customWidth="1"/>
    <col min="15114" max="15114" width="11.7109375" style="83" customWidth="1"/>
    <col min="15115" max="15360" width="9.140625" style="83"/>
    <col min="15361" max="15361" width="5.7109375" style="83" customWidth="1"/>
    <col min="15362" max="15362" width="9.7109375" style="83" customWidth="1"/>
    <col min="15363" max="15363" width="11.7109375" style="83" customWidth="1"/>
    <col min="15364" max="15364" width="54.7109375" style="83" customWidth="1"/>
    <col min="15365" max="15365" width="9.7109375" style="83" customWidth="1"/>
    <col min="15366" max="15366" width="10.7109375" style="83" customWidth="1"/>
    <col min="15367" max="15367" width="12.7109375" style="83" customWidth="1"/>
    <col min="15368" max="15368" width="11.7109375" style="83" customWidth="1"/>
    <col min="15369" max="15369" width="12.7109375" style="83" customWidth="1"/>
    <col min="15370" max="15370" width="11.7109375" style="83" customWidth="1"/>
    <col min="15371" max="15616" width="9.140625" style="83"/>
    <col min="15617" max="15617" width="5.7109375" style="83" customWidth="1"/>
    <col min="15618" max="15618" width="9.7109375" style="83" customWidth="1"/>
    <col min="15619" max="15619" width="11.7109375" style="83" customWidth="1"/>
    <col min="15620" max="15620" width="54.7109375" style="83" customWidth="1"/>
    <col min="15621" max="15621" width="9.7109375" style="83" customWidth="1"/>
    <col min="15622" max="15622" width="10.7109375" style="83" customWidth="1"/>
    <col min="15623" max="15623" width="12.7109375" style="83" customWidth="1"/>
    <col min="15624" max="15624" width="11.7109375" style="83" customWidth="1"/>
    <col min="15625" max="15625" width="12.7109375" style="83" customWidth="1"/>
    <col min="15626" max="15626" width="11.7109375" style="83" customWidth="1"/>
    <col min="15627" max="15872" width="9.140625" style="83"/>
    <col min="15873" max="15873" width="5.7109375" style="83" customWidth="1"/>
    <col min="15874" max="15874" width="9.7109375" style="83" customWidth="1"/>
    <col min="15875" max="15875" width="11.7109375" style="83" customWidth="1"/>
    <col min="15876" max="15876" width="54.7109375" style="83" customWidth="1"/>
    <col min="15877" max="15877" width="9.7109375" style="83" customWidth="1"/>
    <col min="15878" max="15878" width="10.7109375" style="83" customWidth="1"/>
    <col min="15879" max="15879" width="12.7109375" style="83" customWidth="1"/>
    <col min="15880" max="15880" width="11.7109375" style="83" customWidth="1"/>
    <col min="15881" max="15881" width="12.7109375" style="83" customWidth="1"/>
    <col min="15882" max="15882" width="11.7109375" style="83" customWidth="1"/>
    <col min="15883" max="16128" width="9.140625" style="83"/>
    <col min="16129" max="16129" width="5.7109375" style="83" customWidth="1"/>
    <col min="16130" max="16130" width="9.7109375" style="83" customWidth="1"/>
    <col min="16131" max="16131" width="11.7109375" style="83" customWidth="1"/>
    <col min="16132" max="16132" width="54.7109375" style="83" customWidth="1"/>
    <col min="16133" max="16133" width="9.7109375" style="83" customWidth="1"/>
    <col min="16134" max="16134" width="10.7109375" style="83" customWidth="1"/>
    <col min="16135" max="16135" width="12.7109375" style="83" customWidth="1"/>
    <col min="16136" max="16136" width="11.7109375" style="83" customWidth="1"/>
    <col min="16137" max="16137" width="12.7109375" style="83" customWidth="1"/>
    <col min="16138" max="16138" width="11.7109375" style="83" customWidth="1"/>
    <col min="16139" max="16384" width="9.140625" style="83"/>
  </cols>
  <sheetData>
    <row r="1" spans="1:11" ht="15" x14ac:dyDescent="0.2">
      <c r="A1" s="155"/>
      <c r="B1" s="155"/>
      <c r="C1" s="155"/>
      <c r="D1" s="155"/>
      <c r="E1" s="155"/>
      <c r="F1" s="156"/>
      <c r="G1" s="156"/>
      <c r="H1" s="155"/>
      <c r="I1" s="155"/>
      <c r="J1" s="157" t="s">
        <v>411</v>
      </c>
    </row>
    <row r="2" spans="1:11" ht="13.9" customHeight="1" x14ac:dyDescent="0.2">
      <c r="A2" s="155"/>
      <c r="B2" s="85" t="s">
        <v>2</v>
      </c>
      <c r="C2" s="85"/>
      <c r="D2" s="293" t="s">
        <v>3</v>
      </c>
      <c r="E2" s="293"/>
      <c r="F2" s="293"/>
      <c r="G2" s="293"/>
      <c r="H2" s="293"/>
      <c r="I2" s="158"/>
      <c r="J2" s="158"/>
    </row>
    <row r="3" spans="1:11" ht="13.9" customHeight="1" x14ac:dyDescent="0.2">
      <c r="A3" s="155"/>
      <c r="B3" s="155"/>
      <c r="C3" s="155"/>
      <c r="D3" s="155"/>
      <c r="E3" s="155"/>
      <c r="F3" s="159" t="s">
        <v>412</v>
      </c>
      <c r="G3" s="293"/>
      <c r="H3" s="293"/>
      <c r="I3" s="293"/>
      <c r="J3" s="293"/>
    </row>
    <row r="4" spans="1:11" ht="13.9" customHeight="1" x14ac:dyDescent="0.2">
      <c r="A4" s="294" t="s">
        <v>413</v>
      </c>
      <c r="B4" s="294"/>
      <c r="C4" s="294"/>
      <c r="D4" s="294"/>
      <c r="E4" s="294"/>
      <c r="F4" s="294"/>
      <c r="G4" s="294"/>
      <c r="H4" s="294"/>
      <c r="I4" s="294"/>
      <c r="J4" s="294"/>
    </row>
    <row r="5" spans="1:11" ht="13.9" customHeight="1" x14ac:dyDescent="0.2">
      <c r="A5" s="160"/>
      <c r="B5" s="160"/>
      <c r="C5" s="160"/>
      <c r="D5" s="160"/>
      <c r="E5" s="160"/>
      <c r="F5" s="159" t="s">
        <v>414</v>
      </c>
      <c r="G5" s="295">
        <v>20226</v>
      </c>
      <c r="H5" s="293"/>
      <c r="I5" s="293"/>
      <c r="J5" s="293"/>
    </row>
    <row r="6" spans="1:11" ht="13.9" customHeight="1" x14ac:dyDescent="0.2">
      <c r="A6" s="155"/>
      <c r="B6" s="155"/>
      <c r="C6" s="159" t="s">
        <v>298</v>
      </c>
      <c r="D6" s="293" t="s">
        <v>5</v>
      </c>
      <c r="E6" s="293"/>
      <c r="F6" s="293"/>
      <c r="G6" s="293"/>
      <c r="H6" s="293"/>
      <c r="I6" s="158"/>
      <c r="J6" s="158"/>
    </row>
    <row r="7" spans="1:11" ht="13.9" customHeight="1" x14ac:dyDescent="0.2">
      <c r="A7" s="155"/>
      <c r="B7" s="85" t="s">
        <v>4</v>
      </c>
      <c r="C7" s="85"/>
      <c r="D7" s="293" t="s">
        <v>5</v>
      </c>
      <c r="E7" s="293"/>
      <c r="F7" s="293"/>
      <c r="G7" s="293"/>
      <c r="H7" s="293"/>
      <c r="I7" s="158"/>
      <c r="J7" s="158"/>
      <c r="K7" s="158"/>
    </row>
    <row r="8" spans="1:11" ht="13.9" customHeight="1" x14ac:dyDescent="0.2">
      <c r="A8" s="155"/>
      <c r="B8" s="85" t="s">
        <v>11</v>
      </c>
      <c r="C8" s="85"/>
      <c r="D8" s="293" t="s">
        <v>12</v>
      </c>
      <c r="E8" s="293"/>
      <c r="F8" s="293"/>
      <c r="G8" s="293"/>
      <c r="H8" s="293"/>
      <c r="I8" s="158"/>
      <c r="J8" s="158"/>
    </row>
    <row r="9" spans="1:11" x14ac:dyDescent="0.2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2"/>
    </row>
    <row r="10" spans="1:11" ht="13.9" customHeight="1" x14ac:dyDescent="0.2">
      <c r="A10" s="299" t="s">
        <v>415</v>
      </c>
      <c r="B10" s="299"/>
      <c r="C10" s="299"/>
      <c r="D10" s="299"/>
      <c r="E10" s="299"/>
      <c r="F10" s="299"/>
      <c r="G10" s="299"/>
      <c r="H10" s="299"/>
      <c r="I10" s="299"/>
      <c r="J10" s="163" t="s">
        <v>34</v>
      </c>
    </row>
    <row r="11" spans="1:11" ht="36" customHeight="1" x14ac:dyDescent="0.2">
      <c r="A11" s="284" t="s">
        <v>416</v>
      </c>
      <c r="B11" s="284" t="s">
        <v>417</v>
      </c>
      <c r="C11" s="284" t="s">
        <v>418</v>
      </c>
      <c r="D11" s="284" t="s">
        <v>419</v>
      </c>
      <c r="E11" s="284" t="s">
        <v>27</v>
      </c>
      <c r="F11" s="284" t="s">
        <v>420</v>
      </c>
      <c r="G11" s="164" t="s">
        <v>421</v>
      </c>
      <c r="H11" s="164" t="s">
        <v>422</v>
      </c>
      <c r="I11" s="164" t="s">
        <v>423</v>
      </c>
      <c r="J11" s="300" t="s">
        <v>424</v>
      </c>
      <c r="K11" s="162"/>
    </row>
    <row r="12" spans="1:11" x14ac:dyDescent="0.2">
      <c r="A12" s="285"/>
      <c r="B12" s="285"/>
      <c r="C12" s="285"/>
      <c r="D12" s="285"/>
      <c r="E12" s="285"/>
      <c r="F12" s="285"/>
      <c r="G12" s="165" t="s">
        <v>425</v>
      </c>
      <c r="H12" s="165" t="s">
        <v>425</v>
      </c>
      <c r="I12" s="165" t="s">
        <v>426</v>
      </c>
      <c r="J12" s="301"/>
      <c r="K12" s="162"/>
    </row>
    <row r="13" spans="1:11" x14ac:dyDescent="0.2">
      <c r="A13" s="90">
        <v>1</v>
      </c>
      <c r="B13" s="91">
        <v>2</v>
      </c>
      <c r="C13" s="91">
        <v>3</v>
      </c>
      <c r="D13" s="91">
        <v>4</v>
      </c>
      <c r="E13" s="91">
        <v>5</v>
      </c>
      <c r="F13" s="91">
        <v>6</v>
      </c>
      <c r="G13" s="166">
        <v>7</v>
      </c>
      <c r="H13" s="166">
        <v>8</v>
      </c>
      <c r="I13" s="166">
        <v>9</v>
      </c>
      <c r="J13" s="91">
        <v>10</v>
      </c>
      <c r="K13" s="162"/>
    </row>
    <row r="14" spans="1:11" x14ac:dyDescent="0.2">
      <c r="A14" s="296" t="s">
        <v>427</v>
      </c>
      <c r="B14" s="297"/>
      <c r="C14" s="297"/>
      <c r="D14" s="297"/>
      <c r="E14" s="297"/>
      <c r="F14" s="297"/>
      <c r="G14" s="297"/>
      <c r="H14" s="297"/>
      <c r="I14" s="297"/>
      <c r="J14" s="298"/>
      <c r="K14" s="162"/>
    </row>
    <row r="15" spans="1:11" ht="25.5" customHeight="1" x14ac:dyDescent="0.2">
      <c r="A15" s="167">
        <v>1</v>
      </c>
      <c r="B15" s="168" t="s">
        <v>428</v>
      </c>
      <c r="C15" s="168" t="s">
        <v>429</v>
      </c>
      <c r="D15" s="169" t="s">
        <v>128</v>
      </c>
      <c r="E15" s="168" t="s">
        <v>40</v>
      </c>
      <c r="F15" s="170">
        <v>463.23200000000003</v>
      </c>
      <c r="G15" s="171">
        <v>5180</v>
      </c>
      <c r="H15" s="172" t="s">
        <v>430</v>
      </c>
      <c r="I15" s="171">
        <v>2663</v>
      </c>
      <c r="J15" s="173">
        <v>2399542</v>
      </c>
      <c r="K15" s="162"/>
    </row>
    <row r="16" spans="1:11" ht="13.15" customHeight="1" x14ac:dyDescent="0.2">
      <c r="A16" s="174"/>
      <c r="B16" s="175"/>
      <c r="C16" s="175"/>
      <c r="D16" s="176"/>
      <c r="E16" s="175"/>
      <c r="F16" s="177"/>
      <c r="G16" s="178" t="s">
        <v>410</v>
      </c>
      <c r="H16" s="178" t="s">
        <v>410</v>
      </c>
      <c r="I16" s="179">
        <v>1233586.82</v>
      </c>
      <c r="J16" s="177"/>
      <c r="K16" s="162"/>
    </row>
    <row r="17" spans="1:11" ht="37.5" customHeight="1" x14ac:dyDescent="0.2">
      <c r="A17" s="167">
        <v>2</v>
      </c>
      <c r="B17" s="168" t="s">
        <v>431</v>
      </c>
      <c r="C17" s="168" t="s">
        <v>432</v>
      </c>
      <c r="D17" s="169" t="s">
        <v>64</v>
      </c>
      <c r="E17" s="168" t="s">
        <v>40</v>
      </c>
      <c r="F17" s="180">
        <v>184.92670000000001</v>
      </c>
      <c r="G17" s="171">
        <v>5623</v>
      </c>
      <c r="H17" s="172" t="s">
        <v>430</v>
      </c>
      <c r="I17" s="171">
        <v>2868</v>
      </c>
      <c r="J17" s="173">
        <v>1039843</v>
      </c>
      <c r="K17" s="162"/>
    </row>
    <row r="18" spans="1:11" ht="13.15" customHeight="1" x14ac:dyDescent="0.2">
      <c r="A18" s="174"/>
      <c r="B18" s="175"/>
      <c r="C18" s="175"/>
      <c r="D18" s="176"/>
      <c r="E18" s="175"/>
      <c r="F18" s="177"/>
      <c r="G18" s="178" t="s">
        <v>410</v>
      </c>
      <c r="H18" s="178" t="s">
        <v>410</v>
      </c>
      <c r="I18" s="181">
        <v>530369.78</v>
      </c>
      <c r="J18" s="177"/>
      <c r="K18" s="162"/>
    </row>
    <row r="19" spans="1:11" ht="37.5" customHeight="1" x14ac:dyDescent="0.2">
      <c r="A19" s="167">
        <v>3</v>
      </c>
      <c r="B19" s="168" t="s">
        <v>433</v>
      </c>
      <c r="C19" s="168" t="s">
        <v>434</v>
      </c>
      <c r="D19" s="169" t="s">
        <v>92</v>
      </c>
      <c r="E19" s="168" t="s">
        <v>40</v>
      </c>
      <c r="F19" s="182">
        <v>103.00722657999999</v>
      </c>
      <c r="G19" s="171">
        <v>5723</v>
      </c>
      <c r="H19" s="172" t="s">
        <v>430</v>
      </c>
      <c r="I19" s="171">
        <v>2919</v>
      </c>
      <c r="J19" s="183">
        <v>589510</v>
      </c>
      <c r="K19" s="162"/>
    </row>
    <row r="20" spans="1:11" ht="13.15" customHeight="1" x14ac:dyDescent="0.2">
      <c r="A20" s="174"/>
      <c r="B20" s="175"/>
      <c r="C20" s="175"/>
      <c r="D20" s="176"/>
      <c r="E20" s="175"/>
      <c r="F20" s="177"/>
      <c r="G20" s="178" t="s">
        <v>410</v>
      </c>
      <c r="H20" s="178" t="s">
        <v>410</v>
      </c>
      <c r="I20" s="181">
        <v>300678.09000000003</v>
      </c>
      <c r="J20" s="177"/>
      <c r="K20" s="162"/>
    </row>
    <row r="21" spans="1:11" ht="37.5" customHeight="1" x14ac:dyDescent="0.2">
      <c r="A21" s="167">
        <v>4</v>
      </c>
      <c r="B21" s="168" t="s">
        <v>435</v>
      </c>
      <c r="C21" s="168" t="s">
        <v>436</v>
      </c>
      <c r="D21" s="169" t="s">
        <v>81</v>
      </c>
      <c r="E21" s="168" t="s">
        <v>40</v>
      </c>
      <c r="F21" s="180">
        <v>75.387200000000007</v>
      </c>
      <c r="G21" s="171">
        <v>4945</v>
      </c>
      <c r="H21" s="172" t="s">
        <v>430</v>
      </c>
      <c r="I21" s="171">
        <v>2522</v>
      </c>
      <c r="J21" s="183">
        <v>372790</v>
      </c>
      <c r="K21" s="162"/>
    </row>
    <row r="22" spans="1:11" ht="13.15" customHeight="1" x14ac:dyDescent="0.2">
      <c r="A22" s="174"/>
      <c r="B22" s="175"/>
      <c r="C22" s="175"/>
      <c r="D22" s="176"/>
      <c r="E22" s="175"/>
      <c r="F22" s="177"/>
      <c r="G22" s="178" t="s">
        <v>410</v>
      </c>
      <c r="H22" s="178" t="s">
        <v>410</v>
      </c>
      <c r="I22" s="181">
        <v>190126.52</v>
      </c>
      <c r="J22" s="177"/>
      <c r="K22" s="162"/>
    </row>
    <row r="23" spans="1:11" ht="37.5" customHeight="1" x14ac:dyDescent="0.2">
      <c r="A23" s="167">
        <v>5</v>
      </c>
      <c r="B23" s="168" t="s">
        <v>437</v>
      </c>
      <c r="C23" s="168" t="s">
        <v>438</v>
      </c>
      <c r="D23" s="169" t="s">
        <v>208</v>
      </c>
      <c r="E23" s="168" t="s">
        <v>40</v>
      </c>
      <c r="F23" s="180">
        <v>52.218600000000002</v>
      </c>
      <c r="G23" s="171">
        <v>5524</v>
      </c>
      <c r="H23" s="172" t="s">
        <v>430</v>
      </c>
      <c r="I23" s="171">
        <v>2817</v>
      </c>
      <c r="J23" s="183">
        <v>288456</v>
      </c>
      <c r="K23" s="162"/>
    </row>
    <row r="24" spans="1:11" ht="13.15" customHeight="1" x14ac:dyDescent="0.2">
      <c r="A24" s="174"/>
      <c r="B24" s="175"/>
      <c r="C24" s="175"/>
      <c r="D24" s="176"/>
      <c r="E24" s="175"/>
      <c r="F24" s="177"/>
      <c r="G24" s="178" t="s">
        <v>410</v>
      </c>
      <c r="H24" s="178" t="s">
        <v>410</v>
      </c>
      <c r="I24" s="184">
        <v>147099.79999999999</v>
      </c>
      <c r="J24" s="177"/>
      <c r="K24" s="162"/>
    </row>
    <row r="25" spans="1:11" ht="25.5" customHeight="1" x14ac:dyDescent="0.2">
      <c r="A25" s="167">
        <v>6</v>
      </c>
      <c r="B25" s="168" t="s">
        <v>439</v>
      </c>
      <c r="C25" s="168" t="s">
        <v>440</v>
      </c>
      <c r="D25" s="169" t="s">
        <v>193</v>
      </c>
      <c r="E25" s="168" t="s">
        <v>40</v>
      </c>
      <c r="F25" s="185">
        <v>29.66656</v>
      </c>
      <c r="G25" s="171">
        <v>4357</v>
      </c>
      <c r="H25" s="172" t="s">
        <v>430</v>
      </c>
      <c r="I25" s="171">
        <v>2186</v>
      </c>
      <c r="J25" s="183">
        <v>129257</v>
      </c>
      <c r="K25" s="162"/>
    </row>
    <row r="26" spans="1:11" ht="13.15" customHeight="1" x14ac:dyDescent="0.2">
      <c r="A26" s="174"/>
      <c r="B26" s="175"/>
      <c r="C26" s="175"/>
      <c r="D26" s="176"/>
      <c r="E26" s="175"/>
      <c r="F26" s="177"/>
      <c r="G26" s="178" t="s">
        <v>410</v>
      </c>
      <c r="H26" s="178" t="s">
        <v>410</v>
      </c>
      <c r="I26" s="184">
        <v>64851.1</v>
      </c>
      <c r="J26" s="177"/>
      <c r="K26" s="162"/>
    </row>
    <row r="27" spans="1:11" ht="25.5" customHeight="1" x14ac:dyDescent="0.2">
      <c r="A27" s="167">
        <v>7</v>
      </c>
      <c r="B27" s="168" t="s">
        <v>441</v>
      </c>
      <c r="C27" s="168" t="s">
        <v>442</v>
      </c>
      <c r="D27" s="169" t="s">
        <v>146</v>
      </c>
      <c r="E27" s="168" t="s">
        <v>40</v>
      </c>
      <c r="F27" s="180">
        <v>7.0425000000000004</v>
      </c>
      <c r="G27" s="171">
        <v>6768</v>
      </c>
      <c r="H27" s="172" t="s">
        <v>430</v>
      </c>
      <c r="I27" s="171">
        <v>3543</v>
      </c>
      <c r="J27" s="183">
        <v>47664</v>
      </c>
      <c r="K27" s="162"/>
    </row>
    <row r="28" spans="1:11" ht="13.15" customHeight="1" x14ac:dyDescent="0.2">
      <c r="A28" s="174"/>
      <c r="B28" s="175"/>
      <c r="C28" s="175"/>
      <c r="D28" s="176"/>
      <c r="E28" s="175"/>
      <c r="F28" s="177"/>
      <c r="G28" s="178" t="s">
        <v>410</v>
      </c>
      <c r="H28" s="178" t="s">
        <v>410</v>
      </c>
      <c r="I28" s="181">
        <v>24951.58</v>
      </c>
      <c r="J28" s="177"/>
      <c r="K28" s="162"/>
    </row>
    <row r="29" spans="1:11" ht="25.5" customHeight="1" x14ac:dyDescent="0.2">
      <c r="A29" s="167">
        <v>8</v>
      </c>
      <c r="B29" s="168" t="s">
        <v>443</v>
      </c>
      <c r="C29" s="168" t="s">
        <v>444</v>
      </c>
      <c r="D29" s="169" t="s">
        <v>50</v>
      </c>
      <c r="E29" s="168" t="s">
        <v>40</v>
      </c>
      <c r="F29" s="170">
        <v>10.335000000000001</v>
      </c>
      <c r="G29" s="171">
        <v>4498</v>
      </c>
      <c r="H29" s="172" t="s">
        <v>430</v>
      </c>
      <c r="I29" s="171">
        <v>2312</v>
      </c>
      <c r="J29" s="183">
        <v>46487</v>
      </c>
      <c r="K29" s="162"/>
    </row>
    <row r="30" spans="1:11" ht="13.15" customHeight="1" x14ac:dyDescent="0.2">
      <c r="A30" s="174"/>
      <c r="B30" s="175"/>
      <c r="C30" s="175"/>
      <c r="D30" s="176"/>
      <c r="E30" s="175"/>
      <c r="F30" s="177"/>
      <c r="G30" s="178" t="s">
        <v>410</v>
      </c>
      <c r="H30" s="178" t="s">
        <v>410</v>
      </c>
      <c r="I30" s="181">
        <v>23894.52</v>
      </c>
      <c r="J30" s="177"/>
      <c r="K30" s="162"/>
    </row>
    <row r="31" spans="1:11" ht="25.5" customHeight="1" x14ac:dyDescent="0.2">
      <c r="A31" s="167">
        <v>9</v>
      </c>
      <c r="B31" s="168" t="s">
        <v>445</v>
      </c>
      <c r="C31" s="168" t="s">
        <v>446</v>
      </c>
      <c r="D31" s="169" t="s">
        <v>171</v>
      </c>
      <c r="E31" s="168" t="s">
        <v>40</v>
      </c>
      <c r="F31" s="170">
        <v>5.085</v>
      </c>
      <c r="G31" s="171">
        <v>5479</v>
      </c>
      <c r="H31" s="172" t="s">
        <v>430</v>
      </c>
      <c r="I31" s="171">
        <v>2868</v>
      </c>
      <c r="J31" s="183">
        <v>27861</v>
      </c>
      <c r="K31" s="162"/>
    </row>
    <row r="32" spans="1:11" ht="13.15" customHeight="1" x14ac:dyDescent="0.2">
      <c r="A32" s="174"/>
      <c r="B32" s="175"/>
      <c r="C32" s="175"/>
      <c r="D32" s="176"/>
      <c r="E32" s="175"/>
      <c r="F32" s="177"/>
      <c r="G32" s="178" t="s">
        <v>410</v>
      </c>
      <c r="H32" s="178" t="s">
        <v>410</v>
      </c>
      <c r="I32" s="181">
        <v>14583.78</v>
      </c>
      <c r="J32" s="177"/>
      <c r="K32" s="162"/>
    </row>
    <row r="33" spans="1:11" ht="25.5" customHeight="1" x14ac:dyDescent="0.2">
      <c r="A33" s="167">
        <v>10</v>
      </c>
      <c r="B33" s="168" t="s">
        <v>447</v>
      </c>
      <c r="C33" s="168" t="s">
        <v>448</v>
      </c>
      <c r="D33" s="169" t="s">
        <v>200</v>
      </c>
      <c r="E33" s="168" t="s">
        <v>40</v>
      </c>
      <c r="F33" s="186">
        <v>0.60961600000000005</v>
      </c>
      <c r="G33" s="171">
        <v>4158</v>
      </c>
      <c r="H33" s="172" t="s">
        <v>430</v>
      </c>
      <c r="I33" s="171">
        <v>2086</v>
      </c>
      <c r="J33" s="183">
        <v>2535</v>
      </c>
      <c r="K33" s="162"/>
    </row>
    <row r="34" spans="1:11" ht="13.15" customHeight="1" x14ac:dyDescent="0.2">
      <c r="A34" s="174"/>
      <c r="B34" s="175"/>
      <c r="C34" s="175"/>
      <c r="D34" s="176"/>
      <c r="E34" s="175"/>
      <c r="F34" s="177"/>
      <c r="G34" s="178" t="s">
        <v>410</v>
      </c>
      <c r="H34" s="178" t="s">
        <v>410</v>
      </c>
      <c r="I34" s="181">
        <v>1271.6600000000001</v>
      </c>
      <c r="J34" s="177"/>
      <c r="K34" s="162"/>
    </row>
    <row r="35" spans="1:11" x14ac:dyDescent="0.2">
      <c r="A35" s="187"/>
      <c r="B35" s="188"/>
      <c r="C35" s="189"/>
      <c r="D35" s="190" t="s">
        <v>449</v>
      </c>
      <c r="E35" s="188" t="s">
        <v>34</v>
      </c>
      <c r="F35" s="191"/>
      <c r="G35" s="191"/>
      <c r="H35" s="191"/>
      <c r="I35" s="192">
        <v>2531414</v>
      </c>
      <c r="J35" s="192">
        <v>4944039</v>
      </c>
      <c r="K35" s="162"/>
    </row>
    <row r="36" spans="1:11" x14ac:dyDescent="0.2">
      <c r="A36" s="187"/>
      <c r="B36" s="188"/>
      <c r="C36" s="189"/>
      <c r="D36" s="190" t="s">
        <v>450</v>
      </c>
      <c r="E36" s="188" t="s">
        <v>40</v>
      </c>
      <c r="F36" s="193">
        <v>931.5104</v>
      </c>
      <c r="G36" s="191"/>
      <c r="H36" s="191"/>
      <c r="I36" s="191"/>
      <c r="J36" s="191"/>
      <c r="K36" s="162"/>
    </row>
    <row r="37" spans="1:11" x14ac:dyDescent="0.2">
      <c r="A37" s="302"/>
      <c r="B37" s="303"/>
      <c r="C37" s="303"/>
      <c r="D37" s="303"/>
      <c r="E37" s="303"/>
      <c r="F37" s="303"/>
      <c r="G37" s="303"/>
      <c r="H37" s="303"/>
      <c r="I37" s="303"/>
      <c r="J37" s="304"/>
      <c r="K37" s="162"/>
    </row>
    <row r="38" spans="1:11" x14ac:dyDescent="0.2">
      <c r="A38" s="296" t="s">
        <v>451</v>
      </c>
      <c r="B38" s="297"/>
      <c r="C38" s="297"/>
      <c r="D38" s="297"/>
      <c r="E38" s="297"/>
      <c r="F38" s="297"/>
      <c r="G38" s="297"/>
      <c r="H38" s="297"/>
      <c r="I38" s="297"/>
      <c r="J38" s="298"/>
      <c r="K38" s="162"/>
    </row>
    <row r="39" spans="1:11" x14ac:dyDescent="0.2">
      <c r="A39" s="187"/>
      <c r="B39" s="188"/>
      <c r="C39" s="189"/>
      <c r="D39" s="190" t="s">
        <v>452</v>
      </c>
      <c r="E39" s="188" t="s">
        <v>34</v>
      </c>
      <c r="F39" s="191"/>
      <c r="G39" s="191"/>
      <c r="H39" s="191"/>
      <c r="I39" s="191" t="s">
        <v>410</v>
      </c>
      <c r="J39" s="192">
        <v>4944039</v>
      </c>
      <c r="K39" s="162"/>
    </row>
    <row r="40" spans="1:11" x14ac:dyDescent="0.2">
      <c r="A40" s="302"/>
      <c r="B40" s="303"/>
      <c r="C40" s="303"/>
      <c r="D40" s="303"/>
      <c r="E40" s="303"/>
      <c r="F40" s="303"/>
      <c r="G40" s="303"/>
      <c r="H40" s="303"/>
      <c r="I40" s="303"/>
      <c r="J40" s="304"/>
      <c r="K40" s="162"/>
    </row>
    <row r="41" spans="1:11" x14ac:dyDescent="0.2">
      <c r="A41" s="296" t="s">
        <v>453</v>
      </c>
      <c r="B41" s="297"/>
      <c r="C41" s="297"/>
      <c r="D41" s="297"/>
      <c r="E41" s="297"/>
      <c r="F41" s="297"/>
      <c r="G41" s="297"/>
      <c r="H41" s="297"/>
      <c r="I41" s="297"/>
      <c r="J41" s="298"/>
      <c r="K41" s="162"/>
    </row>
    <row r="42" spans="1:11" x14ac:dyDescent="0.2">
      <c r="A42" s="194"/>
      <c r="B42" s="195"/>
      <c r="C42" s="196"/>
      <c r="D42" s="197"/>
      <c r="E42" s="198"/>
      <c r="F42" s="199"/>
      <c r="G42" s="200" t="s">
        <v>454</v>
      </c>
      <c r="H42" s="200"/>
      <c r="I42" s="200" t="s">
        <v>455</v>
      </c>
      <c r="J42" s="199"/>
      <c r="K42" s="162"/>
    </row>
    <row r="43" spans="1:11" ht="13.15" customHeight="1" x14ac:dyDescent="0.2">
      <c r="A43" s="308" t="s">
        <v>456</v>
      </c>
      <c r="B43" s="309"/>
      <c r="C43" s="309"/>
      <c r="D43" s="309"/>
      <c r="E43" s="309"/>
      <c r="F43" s="309"/>
      <c r="G43" s="309"/>
      <c r="H43" s="309"/>
      <c r="I43" s="309"/>
      <c r="J43" s="310"/>
      <c r="K43" s="162"/>
    </row>
    <row r="44" spans="1:11" ht="13.15" customHeight="1" x14ac:dyDescent="0.2">
      <c r="A44" s="167">
        <v>11</v>
      </c>
      <c r="B44" s="168" t="s">
        <v>457</v>
      </c>
      <c r="C44" s="168" t="s">
        <v>458</v>
      </c>
      <c r="D44" s="169" t="s">
        <v>135</v>
      </c>
      <c r="E44" s="168" t="s">
        <v>55</v>
      </c>
      <c r="F44" s="201">
        <v>110.88</v>
      </c>
      <c r="G44" s="171">
        <v>7160</v>
      </c>
      <c r="H44" s="172" t="s">
        <v>430</v>
      </c>
      <c r="I44" s="202">
        <v>3121</v>
      </c>
      <c r="J44" s="183">
        <v>793901</v>
      </c>
      <c r="K44" s="162"/>
    </row>
    <row r="45" spans="1:11" ht="13.15" customHeight="1" x14ac:dyDescent="0.2">
      <c r="A45" s="174"/>
      <c r="B45" s="175"/>
      <c r="C45" s="175"/>
      <c r="D45" s="176"/>
      <c r="E45" s="175"/>
      <c r="F45" s="177"/>
      <c r="G45" s="178" t="s">
        <v>410</v>
      </c>
      <c r="H45" s="178" t="s">
        <v>410</v>
      </c>
      <c r="I45" s="181">
        <v>346056.48</v>
      </c>
      <c r="J45" s="177"/>
      <c r="K45" s="162"/>
    </row>
    <row r="46" spans="1:11" ht="13.15" customHeight="1" x14ac:dyDescent="0.2">
      <c r="A46" s="167">
        <v>12</v>
      </c>
      <c r="B46" s="168" t="s">
        <v>459</v>
      </c>
      <c r="C46" s="168" t="s">
        <v>460</v>
      </c>
      <c r="D46" s="169" t="s">
        <v>68</v>
      </c>
      <c r="E46" s="168" t="s">
        <v>55</v>
      </c>
      <c r="F46" s="182">
        <v>47.085597970000002</v>
      </c>
      <c r="G46" s="171">
        <v>10930</v>
      </c>
      <c r="H46" s="172" t="s">
        <v>430</v>
      </c>
      <c r="I46" s="202">
        <v>3121</v>
      </c>
      <c r="J46" s="183">
        <v>514646</v>
      </c>
      <c r="K46" s="162"/>
    </row>
    <row r="47" spans="1:11" ht="13.15" customHeight="1" x14ac:dyDescent="0.2">
      <c r="A47" s="174"/>
      <c r="B47" s="175"/>
      <c r="C47" s="175"/>
      <c r="D47" s="176"/>
      <c r="E47" s="175"/>
      <c r="F47" s="177"/>
      <c r="G47" s="178" t="s">
        <v>410</v>
      </c>
      <c r="H47" s="178" t="s">
        <v>410</v>
      </c>
      <c r="I47" s="181">
        <v>146954.15</v>
      </c>
      <c r="J47" s="177"/>
      <c r="K47" s="162"/>
    </row>
    <row r="48" spans="1:11" ht="13.15" customHeight="1" x14ac:dyDescent="0.2">
      <c r="A48" s="167">
        <v>13</v>
      </c>
      <c r="B48" s="168" t="s">
        <v>461</v>
      </c>
      <c r="C48" s="168" t="s">
        <v>462</v>
      </c>
      <c r="D48" s="169" t="s">
        <v>97</v>
      </c>
      <c r="E48" s="168" t="s">
        <v>55</v>
      </c>
      <c r="F48" s="182">
        <v>15.16317559</v>
      </c>
      <c r="G48" s="171">
        <v>9630</v>
      </c>
      <c r="H48" s="172" t="s">
        <v>430</v>
      </c>
      <c r="I48" s="202">
        <v>3121</v>
      </c>
      <c r="J48" s="183">
        <v>146021</v>
      </c>
      <c r="K48" s="162"/>
    </row>
    <row r="49" spans="1:11" ht="13.15" customHeight="1" x14ac:dyDescent="0.2">
      <c r="A49" s="174"/>
      <c r="B49" s="175"/>
      <c r="C49" s="175"/>
      <c r="D49" s="176"/>
      <c r="E49" s="175"/>
      <c r="F49" s="177"/>
      <c r="G49" s="178" t="s">
        <v>410</v>
      </c>
      <c r="H49" s="178" t="s">
        <v>410</v>
      </c>
      <c r="I49" s="181">
        <v>47324.27</v>
      </c>
      <c r="J49" s="177"/>
      <c r="K49" s="162"/>
    </row>
    <row r="50" spans="1:11" ht="13.15" customHeight="1" x14ac:dyDescent="0.2">
      <c r="A50" s="311" t="s">
        <v>463</v>
      </c>
      <c r="B50" s="309"/>
      <c r="C50" s="309"/>
      <c r="D50" s="309"/>
      <c r="E50" s="309"/>
      <c r="F50" s="309"/>
      <c r="G50" s="309"/>
      <c r="H50" s="309"/>
      <c r="I50" s="309"/>
      <c r="J50" s="310"/>
      <c r="K50" s="162"/>
    </row>
    <row r="51" spans="1:11" ht="13.15" customHeight="1" x14ac:dyDescent="0.2">
      <c r="A51" s="167">
        <v>14</v>
      </c>
      <c r="B51" s="168" t="s">
        <v>464</v>
      </c>
      <c r="C51" s="168" t="s">
        <v>465</v>
      </c>
      <c r="D51" s="169" t="s">
        <v>212</v>
      </c>
      <c r="E51" s="168" t="s">
        <v>55</v>
      </c>
      <c r="F51" s="186">
        <v>7.752192</v>
      </c>
      <c r="G51" s="171">
        <v>13685</v>
      </c>
      <c r="H51" s="172" t="s">
        <v>430</v>
      </c>
      <c r="I51" s="203">
        <v>4457</v>
      </c>
      <c r="J51" s="183">
        <v>106089</v>
      </c>
      <c r="K51" s="162"/>
    </row>
    <row r="52" spans="1:11" ht="13.15" customHeight="1" x14ac:dyDescent="0.2">
      <c r="A52" s="174"/>
      <c r="B52" s="175"/>
      <c r="C52" s="175"/>
      <c r="D52" s="176"/>
      <c r="E52" s="175"/>
      <c r="F52" s="177"/>
      <c r="G52" s="178" t="s">
        <v>410</v>
      </c>
      <c r="H52" s="178" t="s">
        <v>410</v>
      </c>
      <c r="I52" s="181">
        <v>34551.519999999997</v>
      </c>
      <c r="J52" s="177"/>
      <c r="K52" s="162"/>
    </row>
    <row r="53" spans="1:11" ht="25.5" customHeight="1" x14ac:dyDescent="0.2">
      <c r="A53" s="167">
        <v>15</v>
      </c>
      <c r="B53" s="168" t="s">
        <v>466</v>
      </c>
      <c r="C53" s="168" t="s">
        <v>467</v>
      </c>
      <c r="D53" s="169" t="s">
        <v>215</v>
      </c>
      <c r="E53" s="168" t="s">
        <v>55</v>
      </c>
      <c r="F53" s="201">
        <v>7.84</v>
      </c>
      <c r="G53" s="171">
        <v>12971</v>
      </c>
      <c r="H53" s="172" t="s">
        <v>430</v>
      </c>
      <c r="I53" s="203">
        <v>4457</v>
      </c>
      <c r="J53" s="183">
        <v>101693</v>
      </c>
      <c r="K53" s="162"/>
    </row>
    <row r="54" spans="1:11" ht="13.15" customHeight="1" x14ac:dyDescent="0.2">
      <c r="A54" s="174"/>
      <c r="B54" s="175"/>
      <c r="C54" s="175"/>
      <c r="D54" s="176"/>
      <c r="E54" s="175"/>
      <c r="F54" s="177"/>
      <c r="G54" s="178" t="s">
        <v>410</v>
      </c>
      <c r="H54" s="178" t="s">
        <v>410</v>
      </c>
      <c r="I54" s="181">
        <v>34942.879999999997</v>
      </c>
      <c r="J54" s="177"/>
      <c r="K54" s="162"/>
    </row>
    <row r="55" spans="1:11" ht="13.15" customHeight="1" x14ac:dyDescent="0.2">
      <c r="A55" s="312" t="s">
        <v>468</v>
      </c>
      <c r="B55" s="309"/>
      <c r="C55" s="309"/>
      <c r="D55" s="309"/>
      <c r="E55" s="309"/>
      <c r="F55" s="309"/>
      <c r="G55" s="309"/>
      <c r="H55" s="309"/>
      <c r="I55" s="309"/>
      <c r="J55" s="310"/>
      <c r="K55" s="162"/>
    </row>
    <row r="56" spans="1:11" ht="13.15" customHeight="1" x14ac:dyDescent="0.2">
      <c r="A56" s="167">
        <v>16</v>
      </c>
      <c r="B56" s="168" t="s">
        <v>469</v>
      </c>
      <c r="C56" s="168" t="s">
        <v>470</v>
      </c>
      <c r="D56" s="169" t="s">
        <v>71</v>
      </c>
      <c r="E56" s="168" t="s">
        <v>55</v>
      </c>
      <c r="F56" s="182">
        <v>9.7537283000000006</v>
      </c>
      <c r="G56" s="171">
        <v>8987</v>
      </c>
      <c r="H56" s="172" t="s">
        <v>430</v>
      </c>
      <c r="I56" s="204">
        <v>3121</v>
      </c>
      <c r="J56" s="183">
        <v>87657</v>
      </c>
      <c r="K56" s="162"/>
    </row>
    <row r="57" spans="1:11" ht="13.15" customHeight="1" x14ac:dyDescent="0.2">
      <c r="A57" s="174"/>
      <c r="B57" s="175"/>
      <c r="C57" s="175"/>
      <c r="D57" s="176"/>
      <c r="E57" s="175"/>
      <c r="F57" s="177"/>
      <c r="G57" s="178" t="s">
        <v>410</v>
      </c>
      <c r="H57" s="178" t="s">
        <v>410</v>
      </c>
      <c r="I57" s="181">
        <v>30441.39</v>
      </c>
      <c r="J57" s="177"/>
      <c r="K57" s="162"/>
    </row>
    <row r="58" spans="1:11" ht="25.5" customHeight="1" x14ac:dyDescent="0.2">
      <c r="A58" s="167">
        <v>17</v>
      </c>
      <c r="B58" s="168" t="s">
        <v>471</v>
      </c>
      <c r="C58" s="168" t="s">
        <v>472</v>
      </c>
      <c r="D58" s="169" t="s">
        <v>132</v>
      </c>
      <c r="E58" s="168" t="s">
        <v>55</v>
      </c>
      <c r="F58" s="201">
        <v>110.88</v>
      </c>
      <c r="G58" s="205">
        <v>400</v>
      </c>
      <c r="H58" s="172" t="s">
        <v>430</v>
      </c>
      <c r="I58" s="206" t="s">
        <v>430</v>
      </c>
      <c r="J58" s="183">
        <v>44352</v>
      </c>
      <c r="K58" s="162"/>
    </row>
    <row r="59" spans="1:11" ht="13.15" customHeight="1" x14ac:dyDescent="0.2">
      <c r="A59" s="174"/>
      <c r="B59" s="175"/>
      <c r="C59" s="175"/>
      <c r="D59" s="176"/>
      <c r="E59" s="175"/>
      <c r="F59" s="177"/>
      <c r="G59" s="178" t="s">
        <v>410</v>
      </c>
      <c r="H59" s="178" t="s">
        <v>410</v>
      </c>
      <c r="I59" s="177" t="s">
        <v>430</v>
      </c>
      <c r="J59" s="177"/>
      <c r="K59" s="162"/>
    </row>
    <row r="60" spans="1:11" ht="25.5" customHeight="1" x14ac:dyDescent="0.2">
      <c r="A60" s="167">
        <v>18</v>
      </c>
      <c r="B60" s="168" t="s">
        <v>473</v>
      </c>
      <c r="C60" s="168" t="s">
        <v>474</v>
      </c>
      <c r="D60" s="169" t="s">
        <v>157</v>
      </c>
      <c r="E60" s="168" t="s">
        <v>55</v>
      </c>
      <c r="F60" s="185">
        <v>4.2214499999999999</v>
      </c>
      <c r="G60" s="205">
        <v>194</v>
      </c>
      <c r="H60" s="172" t="s">
        <v>430</v>
      </c>
      <c r="I60" s="206" t="s">
        <v>430</v>
      </c>
      <c r="J60" s="207">
        <v>819</v>
      </c>
      <c r="K60" s="162"/>
    </row>
    <row r="61" spans="1:11" ht="13.15" customHeight="1" x14ac:dyDescent="0.2">
      <c r="A61" s="174"/>
      <c r="B61" s="175"/>
      <c r="C61" s="175"/>
      <c r="D61" s="176"/>
      <c r="E61" s="175"/>
      <c r="F61" s="177"/>
      <c r="G61" s="178" t="s">
        <v>410</v>
      </c>
      <c r="H61" s="178" t="s">
        <v>410</v>
      </c>
      <c r="I61" s="177" t="s">
        <v>430</v>
      </c>
      <c r="J61" s="177"/>
      <c r="K61" s="162"/>
    </row>
    <row r="62" spans="1:11" ht="13.15" customHeight="1" x14ac:dyDescent="0.2">
      <c r="A62" s="167">
        <v>19</v>
      </c>
      <c r="B62" s="168" t="s">
        <v>475</v>
      </c>
      <c r="C62" s="168" t="s">
        <v>476</v>
      </c>
      <c r="D62" s="169" t="s">
        <v>153</v>
      </c>
      <c r="E62" s="168" t="s">
        <v>55</v>
      </c>
      <c r="F62" s="180">
        <v>4.7699999999999999E-2</v>
      </c>
      <c r="G62" s="171">
        <v>12422</v>
      </c>
      <c r="H62" s="172" t="s">
        <v>430</v>
      </c>
      <c r="I62" s="204">
        <v>3121</v>
      </c>
      <c r="J62" s="207">
        <v>593</v>
      </c>
      <c r="K62" s="162"/>
    </row>
    <row r="63" spans="1:11" ht="13.15" customHeight="1" x14ac:dyDescent="0.2">
      <c r="A63" s="174"/>
      <c r="B63" s="175"/>
      <c r="C63" s="175"/>
      <c r="D63" s="176"/>
      <c r="E63" s="175"/>
      <c r="F63" s="177"/>
      <c r="G63" s="178" t="s">
        <v>410</v>
      </c>
      <c r="H63" s="178" t="s">
        <v>410</v>
      </c>
      <c r="I63" s="208">
        <v>148.87</v>
      </c>
      <c r="J63" s="177"/>
      <c r="K63" s="162"/>
    </row>
    <row r="64" spans="1:11" ht="13.15" customHeight="1" x14ac:dyDescent="0.2">
      <c r="A64" s="167">
        <v>20</v>
      </c>
      <c r="B64" s="168" t="s">
        <v>477</v>
      </c>
      <c r="C64" s="168" t="s">
        <v>478</v>
      </c>
      <c r="D64" s="169" t="s">
        <v>54</v>
      </c>
      <c r="E64" s="168" t="s">
        <v>55</v>
      </c>
      <c r="F64" s="186">
        <v>4.6216E-2</v>
      </c>
      <c r="G64" s="171">
        <v>6592</v>
      </c>
      <c r="H64" s="172" t="s">
        <v>430</v>
      </c>
      <c r="I64" s="204">
        <v>2612</v>
      </c>
      <c r="J64" s="207">
        <v>305</v>
      </c>
      <c r="K64" s="162"/>
    </row>
    <row r="65" spans="1:11" ht="13.15" customHeight="1" x14ac:dyDescent="0.2">
      <c r="A65" s="174"/>
      <c r="B65" s="175"/>
      <c r="C65" s="175"/>
      <c r="D65" s="176"/>
      <c r="E65" s="175"/>
      <c r="F65" s="177"/>
      <c r="G65" s="178" t="s">
        <v>410</v>
      </c>
      <c r="H65" s="178" t="s">
        <v>410</v>
      </c>
      <c r="I65" s="208">
        <v>120.72</v>
      </c>
      <c r="J65" s="177"/>
      <c r="K65" s="162"/>
    </row>
    <row r="66" spans="1:11" ht="13.15" customHeight="1" x14ac:dyDescent="0.2">
      <c r="A66" s="167">
        <v>21</v>
      </c>
      <c r="B66" s="168" t="s">
        <v>479</v>
      </c>
      <c r="C66" s="168" t="s">
        <v>480</v>
      </c>
      <c r="D66" s="169" t="s">
        <v>150</v>
      </c>
      <c r="E66" s="168" t="s">
        <v>55</v>
      </c>
      <c r="F66" s="180">
        <v>4.7699999999999999E-2</v>
      </c>
      <c r="G66" s="205">
        <v>38</v>
      </c>
      <c r="H66" s="172" t="s">
        <v>430</v>
      </c>
      <c r="I66" s="206" t="s">
        <v>430</v>
      </c>
      <c r="J66" s="207">
        <v>2</v>
      </c>
      <c r="K66" s="162"/>
    </row>
    <row r="67" spans="1:11" ht="13.15" customHeight="1" x14ac:dyDescent="0.2">
      <c r="A67" s="174"/>
      <c r="B67" s="175"/>
      <c r="C67" s="175"/>
      <c r="D67" s="176"/>
      <c r="E67" s="175"/>
      <c r="F67" s="177"/>
      <c r="G67" s="178" t="s">
        <v>410</v>
      </c>
      <c r="H67" s="178" t="s">
        <v>410</v>
      </c>
      <c r="I67" s="177" t="s">
        <v>430</v>
      </c>
      <c r="J67" s="177"/>
      <c r="K67" s="162"/>
    </row>
    <row r="68" spans="1:11" x14ac:dyDescent="0.2">
      <c r="A68" s="187"/>
      <c r="B68" s="188"/>
      <c r="C68" s="189"/>
      <c r="D68" s="190" t="s">
        <v>481</v>
      </c>
      <c r="E68" s="188" t="s">
        <v>34</v>
      </c>
      <c r="F68" s="191"/>
      <c r="G68" s="191"/>
      <c r="H68" s="191"/>
      <c r="I68" s="209">
        <v>640234</v>
      </c>
      <c r="J68" s="192">
        <v>1796076</v>
      </c>
      <c r="K68" s="162"/>
    </row>
    <row r="69" spans="1:11" x14ac:dyDescent="0.2">
      <c r="A69" s="302"/>
      <c r="B69" s="303"/>
      <c r="C69" s="303"/>
      <c r="D69" s="303"/>
      <c r="E69" s="303"/>
      <c r="F69" s="303"/>
      <c r="G69" s="303"/>
      <c r="H69" s="303"/>
      <c r="I69" s="303"/>
      <c r="J69" s="304"/>
      <c r="K69" s="162"/>
    </row>
    <row r="70" spans="1:11" x14ac:dyDescent="0.2">
      <c r="A70" s="296" t="s">
        <v>482</v>
      </c>
      <c r="B70" s="297"/>
      <c r="C70" s="297"/>
      <c r="D70" s="297"/>
      <c r="E70" s="297"/>
      <c r="F70" s="297"/>
      <c r="G70" s="297"/>
      <c r="H70" s="297"/>
      <c r="I70" s="297"/>
      <c r="J70" s="298"/>
      <c r="K70" s="162"/>
    </row>
    <row r="71" spans="1:11" ht="13.15" customHeight="1" x14ac:dyDescent="0.2">
      <c r="A71" s="308" t="s">
        <v>483</v>
      </c>
      <c r="B71" s="309"/>
      <c r="C71" s="309"/>
      <c r="D71" s="309"/>
      <c r="E71" s="309"/>
      <c r="F71" s="309"/>
      <c r="G71" s="309"/>
      <c r="H71" s="309"/>
      <c r="I71" s="309"/>
      <c r="J71" s="310"/>
      <c r="K71" s="162"/>
    </row>
    <row r="72" spans="1:11" ht="61.7" customHeight="1" x14ac:dyDescent="0.2">
      <c r="A72" s="167">
        <v>22</v>
      </c>
      <c r="B72" s="168" t="s">
        <v>484</v>
      </c>
      <c r="C72" s="168" t="s">
        <v>270</v>
      </c>
      <c r="D72" s="169" t="s">
        <v>119</v>
      </c>
      <c r="E72" s="168" t="s">
        <v>120</v>
      </c>
      <c r="F72" s="210">
        <v>5712.4681584999998</v>
      </c>
      <c r="G72" s="205">
        <v>646</v>
      </c>
      <c r="H72" s="205">
        <v>637</v>
      </c>
      <c r="I72" s="211" t="s">
        <v>430</v>
      </c>
      <c r="J72" s="173">
        <v>3690254</v>
      </c>
      <c r="K72" s="162"/>
    </row>
    <row r="73" spans="1:11" ht="13.15" customHeight="1" x14ac:dyDescent="0.2">
      <c r="A73" s="174"/>
      <c r="B73" s="175"/>
      <c r="C73" s="175"/>
      <c r="D73" s="176"/>
      <c r="E73" s="175"/>
      <c r="F73" s="177"/>
      <c r="G73" s="178" t="s">
        <v>410</v>
      </c>
      <c r="H73" s="178" t="s">
        <v>410</v>
      </c>
      <c r="I73" s="177" t="s">
        <v>430</v>
      </c>
      <c r="J73" s="177"/>
      <c r="K73" s="162"/>
    </row>
    <row r="74" spans="1:11" ht="25.5" customHeight="1" x14ac:dyDescent="0.2">
      <c r="A74" s="167">
        <v>23</v>
      </c>
      <c r="B74" s="168" t="s">
        <v>485</v>
      </c>
      <c r="C74" s="168" t="s">
        <v>272</v>
      </c>
      <c r="D74" s="169" t="s">
        <v>74</v>
      </c>
      <c r="E74" s="168" t="s">
        <v>46</v>
      </c>
      <c r="F74" s="207">
        <v>67</v>
      </c>
      <c r="G74" s="171">
        <v>45144</v>
      </c>
      <c r="H74" s="171">
        <v>44598</v>
      </c>
      <c r="I74" s="211" t="s">
        <v>430</v>
      </c>
      <c r="J74" s="173">
        <v>3024648</v>
      </c>
      <c r="K74" s="162"/>
    </row>
    <row r="75" spans="1:11" ht="13.15" customHeight="1" x14ac:dyDescent="0.2">
      <c r="A75" s="174"/>
      <c r="B75" s="175"/>
      <c r="C75" s="175"/>
      <c r="D75" s="176"/>
      <c r="E75" s="175"/>
      <c r="F75" s="177"/>
      <c r="G75" s="178" t="s">
        <v>410</v>
      </c>
      <c r="H75" s="178" t="s">
        <v>410</v>
      </c>
      <c r="I75" s="177" t="s">
        <v>430</v>
      </c>
      <c r="J75" s="177"/>
      <c r="K75" s="162"/>
    </row>
    <row r="76" spans="1:11" ht="13.15" customHeight="1" x14ac:dyDescent="0.2">
      <c r="A76" s="311" t="s">
        <v>486</v>
      </c>
      <c r="B76" s="309"/>
      <c r="C76" s="309"/>
      <c r="D76" s="309"/>
      <c r="E76" s="309"/>
      <c r="F76" s="309"/>
      <c r="G76" s="309"/>
      <c r="H76" s="309"/>
      <c r="I76" s="309"/>
      <c r="J76" s="310"/>
      <c r="K76" s="162"/>
    </row>
    <row r="77" spans="1:11" ht="49.5" customHeight="1" x14ac:dyDescent="0.2">
      <c r="A77" s="167">
        <v>24</v>
      </c>
      <c r="B77" s="168"/>
      <c r="C77" s="168" t="s">
        <v>273</v>
      </c>
      <c r="D77" s="169" t="s">
        <v>232</v>
      </c>
      <c r="E77" s="168" t="s">
        <v>46</v>
      </c>
      <c r="F77" s="207">
        <v>14</v>
      </c>
      <c r="G77" s="171">
        <v>110048</v>
      </c>
      <c r="H77" s="171">
        <v>108563</v>
      </c>
      <c r="I77" s="212" t="s">
        <v>430</v>
      </c>
      <c r="J77" s="173">
        <v>1540672</v>
      </c>
      <c r="K77" s="162"/>
    </row>
    <row r="78" spans="1:11" ht="13.15" customHeight="1" x14ac:dyDescent="0.2">
      <c r="A78" s="174"/>
      <c r="B78" s="175"/>
      <c r="C78" s="175"/>
      <c r="D78" s="176"/>
      <c r="E78" s="175"/>
      <c r="F78" s="177"/>
      <c r="G78" s="178" t="s">
        <v>410</v>
      </c>
      <c r="H78" s="178" t="s">
        <v>410</v>
      </c>
      <c r="I78" s="177" t="s">
        <v>430</v>
      </c>
      <c r="J78" s="177"/>
      <c r="K78" s="162"/>
    </row>
    <row r="79" spans="1:11" ht="13.15" customHeight="1" x14ac:dyDescent="0.2">
      <c r="A79" s="312" t="s">
        <v>487</v>
      </c>
      <c r="B79" s="309"/>
      <c r="C79" s="309"/>
      <c r="D79" s="309"/>
      <c r="E79" s="309"/>
      <c r="F79" s="309"/>
      <c r="G79" s="309"/>
      <c r="H79" s="309"/>
      <c r="I79" s="309"/>
      <c r="J79" s="310"/>
      <c r="K79" s="162"/>
    </row>
    <row r="80" spans="1:11" ht="37.5" customHeight="1" x14ac:dyDescent="0.2">
      <c r="A80" s="167">
        <v>25</v>
      </c>
      <c r="B80" s="168" t="s">
        <v>488</v>
      </c>
      <c r="C80" s="168" t="s">
        <v>274</v>
      </c>
      <c r="D80" s="169" t="s">
        <v>229</v>
      </c>
      <c r="E80" s="168" t="s">
        <v>46</v>
      </c>
      <c r="F80" s="207">
        <v>14</v>
      </c>
      <c r="G80" s="171">
        <v>24073</v>
      </c>
      <c r="H80" s="171">
        <v>23753</v>
      </c>
      <c r="I80" s="206" t="s">
        <v>430</v>
      </c>
      <c r="J80" s="183">
        <v>337022</v>
      </c>
      <c r="K80" s="162"/>
    </row>
    <row r="81" spans="1:11" ht="13.15" customHeight="1" x14ac:dyDescent="0.2">
      <c r="A81" s="174"/>
      <c r="B81" s="175"/>
      <c r="C81" s="175"/>
      <c r="D81" s="176"/>
      <c r="E81" s="175"/>
      <c r="F81" s="177"/>
      <c r="G81" s="178" t="s">
        <v>410</v>
      </c>
      <c r="H81" s="178" t="s">
        <v>410</v>
      </c>
      <c r="I81" s="177" t="s">
        <v>430</v>
      </c>
      <c r="J81" s="177"/>
      <c r="K81" s="162"/>
    </row>
    <row r="82" spans="1:11" ht="13.15" customHeight="1" x14ac:dyDescent="0.2">
      <c r="A82" s="167">
        <v>26</v>
      </c>
      <c r="B82" s="168" t="s">
        <v>489</v>
      </c>
      <c r="C82" s="168" t="s">
        <v>275</v>
      </c>
      <c r="D82" s="169" t="s">
        <v>235</v>
      </c>
      <c r="E82" s="168" t="s">
        <v>46</v>
      </c>
      <c r="F82" s="207">
        <v>14</v>
      </c>
      <c r="G82" s="171">
        <v>11286</v>
      </c>
      <c r="H82" s="171">
        <v>11138</v>
      </c>
      <c r="I82" s="206" t="s">
        <v>430</v>
      </c>
      <c r="J82" s="183">
        <v>158004</v>
      </c>
      <c r="K82" s="162"/>
    </row>
    <row r="83" spans="1:11" ht="13.15" customHeight="1" x14ac:dyDescent="0.2">
      <c r="A83" s="174"/>
      <c r="B83" s="175"/>
      <c r="C83" s="175"/>
      <c r="D83" s="176"/>
      <c r="E83" s="175"/>
      <c r="F83" s="177"/>
      <c r="G83" s="178" t="s">
        <v>410</v>
      </c>
      <c r="H83" s="178" t="s">
        <v>410</v>
      </c>
      <c r="I83" s="177" t="s">
        <v>430</v>
      </c>
      <c r="J83" s="177"/>
      <c r="K83" s="162"/>
    </row>
    <row r="84" spans="1:11" ht="37.5" customHeight="1" x14ac:dyDescent="0.2">
      <c r="A84" s="167">
        <v>27</v>
      </c>
      <c r="B84" s="168" t="s">
        <v>490</v>
      </c>
      <c r="C84" s="168" t="s">
        <v>276</v>
      </c>
      <c r="D84" s="169" t="s">
        <v>238</v>
      </c>
      <c r="E84" s="168" t="s">
        <v>46</v>
      </c>
      <c r="F84" s="207">
        <v>14</v>
      </c>
      <c r="G84" s="171">
        <v>11172</v>
      </c>
      <c r="H84" s="171">
        <v>11025</v>
      </c>
      <c r="I84" s="206" t="s">
        <v>430</v>
      </c>
      <c r="J84" s="183">
        <v>156408</v>
      </c>
      <c r="K84" s="162"/>
    </row>
    <row r="85" spans="1:11" ht="13.15" customHeight="1" x14ac:dyDescent="0.2">
      <c r="A85" s="174"/>
      <c r="B85" s="175"/>
      <c r="C85" s="175"/>
      <c r="D85" s="176"/>
      <c r="E85" s="175"/>
      <c r="F85" s="177"/>
      <c r="G85" s="178" t="s">
        <v>410</v>
      </c>
      <c r="H85" s="178" t="s">
        <v>410</v>
      </c>
      <c r="I85" s="177" t="s">
        <v>430</v>
      </c>
      <c r="J85" s="177"/>
      <c r="K85" s="162"/>
    </row>
    <row r="86" spans="1:11" ht="13.15" customHeight="1" x14ac:dyDescent="0.2">
      <c r="A86" s="167">
        <v>28</v>
      </c>
      <c r="B86" s="168" t="s">
        <v>491</v>
      </c>
      <c r="C86" s="168" t="s">
        <v>277</v>
      </c>
      <c r="D86" s="169" t="s">
        <v>219</v>
      </c>
      <c r="E86" s="168" t="s">
        <v>278</v>
      </c>
      <c r="F86" s="170">
        <v>2.1419999999999999</v>
      </c>
      <c r="G86" s="171">
        <v>50563</v>
      </c>
      <c r="H86" s="171">
        <v>36806</v>
      </c>
      <c r="I86" s="206" t="s">
        <v>430</v>
      </c>
      <c r="J86" s="183">
        <v>108306</v>
      </c>
      <c r="K86" s="162"/>
    </row>
    <row r="87" spans="1:11" ht="13.15" customHeight="1" x14ac:dyDescent="0.2">
      <c r="A87" s="174"/>
      <c r="B87" s="175"/>
      <c r="C87" s="175"/>
      <c r="D87" s="176"/>
      <c r="E87" s="175"/>
      <c r="F87" s="177"/>
      <c r="G87" s="178" t="s">
        <v>410</v>
      </c>
      <c r="H87" s="178" t="s">
        <v>410</v>
      </c>
      <c r="I87" s="177" t="s">
        <v>430</v>
      </c>
      <c r="J87" s="177"/>
      <c r="K87" s="162"/>
    </row>
    <row r="88" spans="1:11" ht="25.5" customHeight="1" x14ac:dyDescent="0.2">
      <c r="A88" s="167">
        <v>29</v>
      </c>
      <c r="B88" s="168" t="s">
        <v>492</v>
      </c>
      <c r="C88" s="168" t="s">
        <v>279</v>
      </c>
      <c r="D88" s="169" t="s">
        <v>139</v>
      </c>
      <c r="E88" s="168" t="s">
        <v>103</v>
      </c>
      <c r="F88" s="207">
        <v>44</v>
      </c>
      <c r="G88" s="171">
        <v>2236</v>
      </c>
      <c r="H88" s="171">
        <v>2207</v>
      </c>
      <c r="I88" s="206" t="s">
        <v>430</v>
      </c>
      <c r="J88" s="183">
        <v>98384</v>
      </c>
      <c r="K88" s="162"/>
    </row>
    <row r="89" spans="1:11" ht="13.15" customHeight="1" x14ac:dyDescent="0.2">
      <c r="A89" s="174"/>
      <c r="B89" s="175"/>
      <c r="C89" s="175"/>
      <c r="D89" s="176"/>
      <c r="E89" s="175"/>
      <c r="F89" s="177"/>
      <c r="G89" s="178" t="s">
        <v>410</v>
      </c>
      <c r="H89" s="178" t="s">
        <v>410</v>
      </c>
      <c r="I89" s="177" t="s">
        <v>430</v>
      </c>
      <c r="J89" s="177"/>
      <c r="K89" s="162"/>
    </row>
    <row r="90" spans="1:11" ht="13.15" customHeight="1" x14ac:dyDescent="0.2">
      <c r="A90" s="167">
        <v>30</v>
      </c>
      <c r="B90" s="168" t="s">
        <v>493</v>
      </c>
      <c r="C90" s="168" t="s">
        <v>280</v>
      </c>
      <c r="D90" s="169" t="s">
        <v>257</v>
      </c>
      <c r="E90" s="168" t="s">
        <v>46</v>
      </c>
      <c r="F90" s="207">
        <v>28</v>
      </c>
      <c r="G90" s="171">
        <v>3145</v>
      </c>
      <c r="H90" s="171">
        <v>3082</v>
      </c>
      <c r="I90" s="206" t="s">
        <v>430</v>
      </c>
      <c r="J90" s="183">
        <v>88060</v>
      </c>
      <c r="K90" s="162"/>
    </row>
    <row r="91" spans="1:11" ht="13.15" customHeight="1" x14ac:dyDescent="0.2">
      <c r="A91" s="174"/>
      <c r="B91" s="175"/>
      <c r="C91" s="175"/>
      <c r="D91" s="176"/>
      <c r="E91" s="175"/>
      <c r="F91" s="177"/>
      <c r="G91" s="178" t="s">
        <v>410</v>
      </c>
      <c r="H91" s="178" t="s">
        <v>410</v>
      </c>
      <c r="I91" s="177" t="s">
        <v>430</v>
      </c>
      <c r="J91" s="177"/>
      <c r="K91" s="162"/>
    </row>
    <row r="92" spans="1:11" ht="13.15" customHeight="1" x14ac:dyDescent="0.2">
      <c r="A92" s="167">
        <v>31</v>
      </c>
      <c r="B92" s="168" t="s">
        <v>494</v>
      </c>
      <c r="C92" s="168" t="s">
        <v>281</v>
      </c>
      <c r="D92" s="169" t="s">
        <v>248</v>
      </c>
      <c r="E92" s="168" t="s">
        <v>120</v>
      </c>
      <c r="F92" s="207">
        <v>50</v>
      </c>
      <c r="G92" s="171">
        <v>1666</v>
      </c>
      <c r="H92" s="171">
        <v>1646</v>
      </c>
      <c r="I92" s="206" t="s">
        <v>430</v>
      </c>
      <c r="J92" s="183">
        <v>83300</v>
      </c>
      <c r="K92" s="162"/>
    </row>
    <row r="93" spans="1:11" ht="13.15" customHeight="1" x14ac:dyDescent="0.2">
      <c r="A93" s="174"/>
      <c r="B93" s="175"/>
      <c r="C93" s="175"/>
      <c r="D93" s="176"/>
      <c r="E93" s="175"/>
      <c r="F93" s="177"/>
      <c r="G93" s="178" t="s">
        <v>410</v>
      </c>
      <c r="H93" s="178" t="s">
        <v>410</v>
      </c>
      <c r="I93" s="177" t="s">
        <v>430</v>
      </c>
      <c r="J93" s="177"/>
      <c r="K93" s="162"/>
    </row>
    <row r="94" spans="1:11" ht="13.15" customHeight="1" x14ac:dyDescent="0.2">
      <c r="A94" s="167">
        <v>32</v>
      </c>
      <c r="B94" s="168" t="s">
        <v>495</v>
      </c>
      <c r="C94" s="168" t="s">
        <v>282</v>
      </c>
      <c r="D94" s="169" t="s">
        <v>254</v>
      </c>
      <c r="E94" s="168" t="s">
        <v>46</v>
      </c>
      <c r="F94" s="207">
        <v>14</v>
      </c>
      <c r="G94" s="171">
        <v>2080</v>
      </c>
      <c r="H94" s="171">
        <v>2054</v>
      </c>
      <c r="I94" s="206" t="s">
        <v>430</v>
      </c>
      <c r="J94" s="183">
        <v>29120</v>
      </c>
      <c r="K94" s="162"/>
    </row>
    <row r="95" spans="1:11" ht="13.15" customHeight="1" x14ac:dyDescent="0.2">
      <c r="A95" s="174"/>
      <c r="B95" s="175"/>
      <c r="C95" s="175"/>
      <c r="D95" s="176"/>
      <c r="E95" s="175"/>
      <c r="F95" s="177"/>
      <c r="G95" s="178" t="s">
        <v>410</v>
      </c>
      <c r="H95" s="178" t="s">
        <v>410</v>
      </c>
      <c r="I95" s="177" t="s">
        <v>430</v>
      </c>
      <c r="J95" s="177"/>
      <c r="K95" s="162"/>
    </row>
    <row r="96" spans="1:11" ht="13.15" customHeight="1" x14ac:dyDescent="0.2">
      <c r="A96" s="167">
        <v>33</v>
      </c>
      <c r="B96" s="168" t="s">
        <v>496</v>
      </c>
      <c r="C96" s="168" t="s">
        <v>283</v>
      </c>
      <c r="D96" s="169" t="s">
        <v>183</v>
      </c>
      <c r="E96" s="168" t="s">
        <v>107</v>
      </c>
      <c r="F96" s="185">
        <v>2.0250000000000001E-2</v>
      </c>
      <c r="G96" s="171">
        <v>859685</v>
      </c>
      <c r="H96" s="171">
        <v>844903</v>
      </c>
      <c r="I96" s="206" t="s">
        <v>430</v>
      </c>
      <c r="J96" s="183">
        <v>17409</v>
      </c>
      <c r="K96" s="162"/>
    </row>
    <row r="97" spans="1:11" ht="13.15" customHeight="1" x14ac:dyDescent="0.2">
      <c r="A97" s="174"/>
      <c r="B97" s="175"/>
      <c r="C97" s="175"/>
      <c r="D97" s="176"/>
      <c r="E97" s="175"/>
      <c r="F97" s="177"/>
      <c r="G97" s="178" t="s">
        <v>410</v>
      </c>
      <c r="H97" s="178" t="s">
        <v>410</v>
      </c>
      <c r="I97" s="177" t="s">
        <v>430</v>
      </c>
      <c r="J97" s="177"/>
      <c r="K97" s="162"/>
    </row>
    <row r="98" spans="1:11" ht="13.15" customHeight="1" x14ac:dyDescent="0.2">
      <c r="A98" s="167">
        <v>34</v>
      </c>
      <c r="B98" s="168" t="s">
        <v>497</v>
      </c>
      <c r="C98" s="168" t="s">
        <v>284</v>
      </c>
      <c r="D98" s="169" t="s">
        <v>164</v>
      </c>
      <c r="E98" s="168" t="s">
        <v>107</v>
      </c>
      <c r="F98" s="185">
        <v>2.0250000000000001E-2</v>
      </c>
      <c r="G98" s="171">
        <v>754778</v>
      </c>
      <c r="H98" s="171">
        <v>742188</v>
      </c>
      <c r="I98" s="206" t="s">
        <v>430</v>
      </c>
      <c r="J98" s="183">
        <v>15284</v>
      </c>
      <c r="K98" s="162"/>
    </row>
    <row r="99" spans="1:11" ht="13.15" customHeight="1" x14ac:dyDescent="0.2">
      <c r="A99" s="174"/>
      <c r="B99" s="175"/>
      <c r="C99" s="175"/>
      <c r="D99" s="176"/>
      <c r="E99" s="175"/>
      <c r="F99" s="177"/>
      <c r="G99" s="178" t="s">
        <v>410</v>
      </c>
      <c r="H99" s="178" t="s">
        <v>410</v>
      </c>
      <c r="I99" s="177" t="s">
        <v>430</v>
      </c>
      <c r="J99" s="177"/>
      <c r="K99" s="162"/>
    </row>
    <row r="100" spans="1:11" ht="26.25" customHeight="1" x14ac:dyDescent="0.2">
      <c r="A100" s="167">
        <v>35</v>
      </c>
      <c r="B100" s="168" t="s">
        <v>498</v>
      </c>
      <c r="C100" s="168" t="s">
        <v>285</v>
      </c>
      <c r="D100" s="169" t="s">
        <v>110</v>
      </c>
      <c r="E100" s="168" t="s">
        <v>46</v>
      </c>
      <c r="F100" s="182">
        <v>11.996183220000001</v>
      </c>
      <c r="G100" s="205">
        <v>558</v>
      </c>
      <c r="H100" s="205">
        <v>546</v>
      </c>
      <c r="I100" s="206" t="s">
        <v>430</v>
      </c>
      <c r="J100" s="183">
        <v>6694</v>
      </c>
      <c r="K100" s="162"/>
    </row>
    <row r="101" spans="1:11" ht="13.15" customHeight="1" x14ac:dyDescent="0.2">
      <c r="A101" s="174"/>
      <c r="B101" s="175"/>
      <c r="C101" s="175"/>
      <c r="D101" s="176"/>
      <c r="E101" s="175"/>
      <c r="F101" s="177"/>
      <c r="G101" s="178" t="s">
        <v>410</v>
      </c>
      <c r="H101" s="178" t="s">
        <v>410</v>
      </c>
      <c r="I101" s="177" t="s">
        <v>430</v>
      </c>
      <c r="J101" s="177"/>
      <c r="K101" s="162"/>
    </row>
    <row r="102" spans="1:11" ht="13.15" customHeight="1" x14ac:dyDescent="0.2">
      <c r="A102" s="167">
        <v>36</v>
      </c>
      <c r="B102" s="168" t="s">
        <v>499</v>
      </c>
      <c r="C102" s="168" t="s">
        <v>286</v>
      </c>
      <c r="D102" s="169" t="s">
        <v>251</v>
      </c>
      <c r="E102" s="168" t="s">
        <v>46</v>
      </c>
      <c r="F102" s="207">
        <v>28</v>
      </c>
      <c r="G102" s="205">
        <v>225</v>
      </c>
      <c r="H102" s="205">
        <v>223</v>
      </c>
      <c r="I102" s="206" t="s">
        <v>430</v>
      </c>
      <c r="J102" s="183">
        <v>6300</v>
      </c>
      <c r="K102" s="162"/>
    </row>
    <row r="103" spans="1:11" ht="13.15" customHeight="1" x14ac:dyDescent="0.2">
      <c r="A103" s="174"/>
      <c r="B103" s="175"/>
      <c r="C103" s="175"/>
      <c r="D103" s="176"/>
      <c r="E103" s="175"/>
      <c r="F103" s="177"/>
      <c r="G103" s="178" t="s">
        <v>410</v>
      </c>
      <c r="H103" s="178" t="s">
        <v>410</v>
      </c>
      <c r="I103" s="177" t="s">
        <v>430</v>
      </c>
      <c r="J103" s="177"/>
      <c r="K103" s="162"/>
    </row>
    <row r="104" spans="1:11" ht="25.5" customHeight="1" x14ac:dyDescent="0.2">
      <c r="A104" s="167">
        <v>37</v>
      </c>
      <c r="B104" s="168" t="s">
        <v>500</v>
      </c>
      <c r="C104" s="168" t="s">
        <v>287</v>
      </c>
      <c r="D104" s="169" t="s">
        <v>223</v>
      </c>
      <c r="E104" s="168" t="s">
        <v>120</v>
      </c>
      <c r="F104" s="207">
        <v>70</v>
      </c>
      <c r="G104" s="205">
        <v>45</v>
      </c>
      <c r="H104" s="205">
        <v>45</v>
      </c>
      <c r="I104" s="206" t="s">
        <v>430</v>
      </c>
      <c r="J104" s="183">
        <v>3150</v>
      </c>
      <c r="K104" s="162"/>
    </row>
    <row r="105" spans="1:11" ht="13.15" customHeight="1" x14ac:dyDescent="0.2">
      <c r="A105" s="174"/>
      <c r="B105" s="175"/>
      <c r="C105" s="175"/>
      <c r="D105" s="176"/>
      <c r="E105" s="175"/>
      <c r="F105" s="177"/>
      <c r="G105" s="178" t="s">
        <v>410</v>
      </c>
      <c r="H105" s="178" t="s">
        <v>410</v>
      </c>
      <c r="I105" s="177" t="s">
        <v>430</v>
      </c>
      <c r="J105" s="177"/>
      <c r="K105" s="162"/>
    </row>
    <row r="106" spans="1:11" ht="13.15" customHeight="1" x14ac:dyDescent="0.2">
      <c r="A106" s="167">
        <v>38</v>
      </c>
      <c r="B106" s="168" t="s">
        <v>501</v>
      </c>
      <c r="C106" s="168" t="s">
        <v>288</v>
      </c>
      <c r="D106" s="169" t="s">
        <v>180</v>
      </c>
      <c r="E106" s="168" t="s">
        <v>107</v>
      </c>
      <c r="F106" s="185">
        <v>3.15E-3</v>
      </c>
      <c r="G106" s="171">
        <v>642114</v>
      </c>
      <c r="H106" s="171">
        <v>630859</v>
      </c>
      <c r="I106" s="206" t="s">
        <v>430</v>
      </c>
      <c r="J106" s="183">
        <v>2023</v>
      </c>
      <c r="K106" s="162"/>
    </row>
    <row r="107" spans="1:11" ht="13.15" customHeight="1" x14ac:dyDescent="0.2">
      <c r="A107" s="174"/>
      <c r="B107" s="175"/>
      <c r="C107" s="175"/>
      <c r="D107" s="176"/>
      <c r="E107" s="175"/>
      <c r="F107" s="177"/>
      <c r="G107" s="178" t="s">
        <v>410</v>
      </c>
      <c r="H107" s="178" t="s">
        <v>410</v>
      </c>
      <c r="I107" s="177" t="s">
        <v>430</v>
      </c>
      <c r="J107" s="177"/>
      <c r="K107" s="162"/>
    </row>
    <row r="108" spans="1:11" ht="26.25" customHeight="1" x14ac:dyDescent="0.2">
      <c r="A108" s="167">
        <v>39</v>
      </c>
      <c r="B108" s="168" t="s">
        <v>502</v>
      </c>
      <c r="C108" s="168" t="s">
        <v>289</v>
      </c>
      <c r="D108" s="169" t="s">
        <v>226</v>
      </c>
      <c r="E108" s="168" t="s">
        <v>278</v>
      </c>
      <c r="F108" s="180">
        <v>0.1862</v>
      </c>
      <c r="G108" s="171">
        <v>9130</v>
      </c>
      <c r="H108" s="172" t="s">
        <v>430</v>
      </c>
      <c r="I108" s="206" t="s">
        <v>430</v>
      </c>
      <c r="J108" s="183">
        <v>1700</v>
      </c>
      <c r="K108" s="162"/>
    </row>
    <row r="109" spans="1:11" ht="13.15" customHeight="1" x14ac:dyDescent="0.2">
      <c r="A109" s="174"/>
      <c r="B109" s="175"/>
      <c r="C109" s="175"/>
      <c r="D109" s="176"/>
      <c r="E109" s="175"/>
      <c r="F109" s="177"/>
      <c r="G109" s="178" t="s">
        <v>410</v>
      </c>
      <c r="H109" s="178" t="s">
        <v>410</v>
      </c>
      <c r="I109" s="177" t="s">
        <v>430</v>
      </c>
      <c r="J109" s="177"/>
      <c r="K109" s="162"/>
    </row>
    <row r="110" spans="1:11" ht="13.15" customHeight="1" x14ac:dyDescent="0.2">
      <c r="A110" s="167">
        <v>40</v>
      </c>
      <c r="B110" s="168" t="s">
        <v>503</v>
      </c>
      <c r="C110" s="168" t="s">
        <v>290</v>
      </c>
      <c r="D110" s="169" t="s">
        <v>113</v>
      </c>
      <c r="E110" s="168" t="s">
        <v>107</v>
      </c>
      <c r="F110" s="182">
        <v>2.2849900000000002E-3</v>
      </c>
      <c r="G110" s="171">
        <v>717966</v>
      </c>
      <c r="H110" s="171">
        <v>701998</v>
      </c>
      <c r="I110" s="206" t="s">
        <v>430</v>
      </c>
      <c r="J110" s="183">
        <v>1641</v>
      </c>
      <c r="K110" s="162"/>
    </row>
    <row r="111" spans="1:11" ht="13.15" customHeight="1" x14ac:dyDescent="0.2">
      <c r="A111" s="174"/>
      <c r="B111" s="175"/>
      <c r="C111" s="175"/>
      <c r="D111" s="176"/>
      <c r="E111" s="175"/>
      <c r="F111" s="177"/>
      <c r="G111" s="178" t="s">
        <v>410</v>
      </c>
      <c r="H111" s="178" t="s">
        <v>410</v>
      </c>
      <c r="I111" s="177" t="s">
        <v>430</v>
      </c>
      <c r="J111" s="177"/>
      <c r="K111" s="162"/>
    </row>
    <row r="112" spans="1:11" ht="13.15" customHeight="1" x14ac:dyDescent="0.2">
      <c r="A112" s="167">
        <v>41</v>
      </c>
      <c r="B112" s="168" t="s">
        <v>504</v>
      </c>
      <c r="C112" s="168" t="s">
        <v>291</v>
      </c>
      <c r="D112" s="169" t="s">
        <v>161</v>
      </c>
      <c r="E112" s="168" t="s">
        <v>107</v>
      </c>
      <c r="F112" s="186">
        <v>3.375E-3</v>
      </c>
      <c r="G112" s="171">
        <v>380806</v>
      </c>
      <c r="H112" s="171">
        <v>371086</v>
      </c>
      <c r="I112" s="206" t="s">
        <v>430</v>
      </c>
      <c r="J112" s="183">
        <v>1285</v>
      </c>
      <c r="K112" s="162"/>
    </row>
    <row r="113" spans="1:11" ht="13.15" customHeight="1" x14ac:dyDescent="0.2">
      <c r="A113" s="174"/>
      <c r="B113" s="175"/>
      <c r="C113" s="175"/>
      <c r="D113" s="176"/>
      <c r="E113" s="175"/>
      <c r="F113" s="177"/>
      <c r="G113" s="178" t="s">
        <v>410</v>
      </c>
      <c r="H113" s="178" t="s">
        <v>410</v>
      </c>
      <c r="I113" s="177" t="s">
        <v>430</v>
      </c>
      <c r="J113" s="177"/>
      <c r="K113" s="162"/>
    </row>
    <row r="114" spans="1:11" ht="13.15" customHeight="1" x14ac:dyDescent="0.2">
      <c r="A114" s="167">
        <v>42</v>
      </c>
      <c r="B114" s="168" t="s">
        <v>505</v>
      </c>
      <c r="C114" s="168" t="s">
        <v>292</v>
      </c>
      <c r="D114" s="169" t="s">
        <v>102</v>
      </c>
      <c r="E114" s="168" t="s">
        <v>103</v>
      </c>
      <c r="F114" s="182">
        <v>0.57124682000000004</v>
      </c>
      <c r="G114" s="171">
        <v>2233</v>
      </c>
      <c r="H114" s="171">
        <v>2205</v>
      </c>
      <c r="I114" s="206" t="s">
        <v>430</v>
      </c>
      <c r="J114" s="183">
        <v>1276</v>
      </c>
      <c r="K114" s="162"/>
    </row>
    <row r="115" spans="1:11" ht="13.15" customHeight="1" x14ac:dyDescent="0.2">
      <c r="A115" s="174"/>
      <c r="B115" s="175"/>
      <c r="C115" s="175"/>
      <c r="D115" s="176"/>
      <c r="E115" s="175"/>
      <c r="F115" s="177"/>
      <c r="G115" s="178" t="s">
        <v>410</v>
      </c>
      <c r="H115" s="178" t="s">
        <v>410</v>
      </c>
      <c r="I115" s="177" t="s">
        <v>430</v>
      </c>
      <c r="J115" s="177"/>
      <c r="K115" s="162"/>
    </row>
    <row r="116" spans="1:11" ht="13.15" customHeight="1" x14ac:dyDescent="0.2">
      <c r="A116" s="167">
        <v>43</v>
      </c>
      <c r="B116" s="168" t="s">
        <v>506</v>
      </c>
      <c r="C116" s="168" t="s">
        <v>293</v>
      </c>
      <c r="D116" s="169" t="s">
        <v>116</v>
      </c>
      <c r="E116" s="168" t="s">
        <v>103</v>
      </c>
      <c r="F116" s="182">
        <v>0.11424935999999999</v>
      </c>
      <c r="G116" s="171">
        <v>1103</v>
      </c>
      <c r="H116" s="171">
        <v>1088</v>
      </c>
      <c r="I116" s="206" t="s">
        <v>430</v>
      </c>
      <c r="J116" s="207">
        <v>126</v>
      </c>
      <c r="K116" s="162"/>
    </row>
    <row r="117" spans="1:11" ht="13.15" customHeight="1" x14ac:dyDescent="0.2">
      <c r="A117" s="174"/>
      <c r="B117" s="175"/>
      <c r="C117" s="175"/>
      <c r="D117" s="176"/>
      <c r="E117" s="175"/>
      <c r="F117" s="177"/>
      <c r="G117" s="178" t="s">
        <v>410</v>
      </c>
      <c r="H117" s="178" t="s">
        <v>410</v>
      </c>
      <c r="I117" s="177" t="s">
        <v>430</v>
      </c>
      <c r="J117" s="177"/>
      <c r="K117" s="162"/>
    </row>
    <row r="118" spans="1:11" ht="13.15" customHeight="1" x14ac:dyDescent="0.2">
      <c r="A118" s="167">
        <v>44</v>
      </c>
      <c r="B118" s="168" t="s">
        <v>507</v>
      </c>
      <c r="C118" s="168" t="s">
        <v>294</v>
      </c>
      <c r="D118" s="169" t="s">
        <v>106</v>
      </c>
      <c r="E118" s="168" t="s">
        <v>107</v>
      </c>
      <c r="F118" s="182">
        <v>1.1425E-4</v>
      </c>
      <c r="G118" s="171">
        <v>77199</v>
      </c>
      <c r="H118" s="171">
        <v>73455</v>
      </c>
      <c r="I118" s="206" t="s">
        <v>430</v>
      </c>
      <c r="J118" s="207">
        <v>9</v>
      </c>
      <c r="K118" s="162"/>
    </row>
    <row r="119" spans="1:11" ht="13.15" customHeight="1" x14ac:dyDescent="0.2">
      <c r="A119" s="174"/>
      <c r="B119" s="175"/>
      <c r="C119" s="175"/>
      <c r="D119" s="176"/>
      <c r="E119" s="175"/>
      <c r="F119" s="177"/>
      <c r="G119" s="178" t="s">
        <v>410</v>
      </c>
      <c r="H119" s="178" t="s">
        <v>410</v>
      </c>
      <c r="I119" s="177" t="s">
        <v>430</v>
      </c>
      <c r="J119" s="177"/>
      <c r="K119" s="162"/>
    </row>
    <row r="120" spans="1:11" x14ac:dyDescent="0.2">
      <c r="A120" s="187"/>
      <c r="B120" s="188"/>
      <c r="C120" s="189"/>
      <c r="D120" s="190" t="s">
        <v>508</v>
      </c>
      <c r="E120" s="188" t="s">
        <v>34</v>
      </c>
      <c r="F120" s="191"/>
      <c r="G120" s="191"/>
      <c r="H120" s="191"/>
      <c r="I120" s="191" t="s">
        <v>410</v>
      </c>
      <c r="J120" s="192">
        <v>9371074</v>
      </c>
      <c r="K120" s="162"/>
    </row>
    <row r="121" spans="1:11" x14ac:dyDescent="0.2">
      <c r="A121" s="302"/>
      <c r="B121" s="303"/>
      <c r="C121" s="303"/>
      <c r="D121" s="303"/>
      <c r="E121" s="303"/>
      <c r="F121" s="303"/>
      <c r="G121" s="303"/>
      <c r="H121" s="303"/>
      <c r="I121" s="303"/>
      <c r="J121" s="304"/>
      <c r="K121" s="162"/>
    </row>
    <row r="122" spans="1:11" ht="13.15" customHeight="1" x14ac:dyDescent="0.2">
      <c r="A122" s="213"/>
      <c r="B122" s="214"/>
      <c r="C122" s="215"/>
      <c r="D122" s="216"/>
      <c r="E122" s="213"/>
      <c r="F122" s="217"/>
      <c r="G122" s="217"/>
      <c r="H122" s="217"/>
      <c r="I122" s="217"/>
      <c r="J122" s="217"/>
      <c r="K122" s="162"/>
    </row>
    <row r="123" spans="1:11" ht="13.15" customHeight="1" x14ac:dyDescent="0.2">
      <c r="A123" s="218"/>
      <c r="B123" s="313" t="s">
        <v>409</v>
      </c>
      <c r="C123" s="313"/>
      <c r="D123" s="313"/>
      <c r="E123" s="313" t="s">
        <v>259</v>
      </c>
      <c r="F123" s="313"/>
      <c r="G123" s="313"/>
      <c r="H123" s="313"/>
      <c r="I123" s="313"/>
      <c r="J123" s="313"/>
      <c r="K123" s="162"/>
    </row>
    <row r="124" spans="1:11" ht="13.15" customHeight="1" x14ac:dyDescent="0.2">
      <c r="A124" s="305"/>
      <c r="B124" s="306"/>
      <c r="C124" s="306"/>
      <c r="D124" s="306"/>
      <c r="E124" s="306"/>
      <c r="F124" s="306"/>
      <c r="G124" s="306"/>
      <c r="H124" s="306"/>
      <c r="I124" s="306"/>
      <c r="J124" s="307"/>
      <c r="K124" s="162"/>
    </row>
    <row r="125" spans="1:11" ht="13.15" customHeight="1" x14ac:dyDescent="0.2">
      <c r="A125" s="128"/>
      <c r="B125" s="128"/>
      <c r="C125" s="128"/>
      <c r="D125" s="128"/>
      <c r="E125" s="128"/>
      <c r="F125" s="128"/>
      <c r="G125" s="128"/>
      <c r="H125" s="162"/>
      <c r="I125" s="162"/>
      <c r="J125" s="162"/>
      <c r="K125" s="162"/>
    </row>
  </sheetData>
  <mergeCells count="32">
    <mergeCell ref="A124:J124"/>
    <mergeCell ref="A43:J43"/>
    <mergeCell ref="A50:J50"/>
    <mergeCell ref="A55:J55"/>
    <mergeCell ref="A69:J69"/>
    <mergeCell ref="A70:J70"/>
    <mergeCell ref="A71:J71"/>
    <mergeCell ref="A76:J76"/>
    <mergeCell ref="A79:J79"/>
    <mergeCell ref="A121:J121"/>
    <mergeCell ref="B123:D123"/>
    <mergeCell ref="E123:J123"/>
    <mergeCell ref="A41:J41"/>
    <mergeCell ref="D8:H8"/>
    <mergeCell ref="A10:I10"/>
    <mergeCell ref="A11:A12"/>
    <mergeCell ref="B11:B12"/>
    <mergeCell ref="C11:C12"/>
    <mergeCell ref="D11:D12"/>
    <mergeCell ref="E11:E12"/>
    <mergeCell ref="F11:F12"/>
    <mergeCell ref="J11:J12"/>
    <mergeCell ref="A14:J14"/>
    <mergeCell ref="A37:J37"/>
    <mergeCell ref="A38:J38"/>
    <mergeCell ref="A40:J40"/>
    <mergeCell ref="D7:H7"/>
    <mergeCell ref="D2:H2"/>
    <mergeCell ref="G3:J3"/>
    <mergeCell ref="A4:J4"/>
    <mergeCell ref="G5:J5"/>
    <mergeCell ref="D6:H6"/>
  </mergeCells>
  <pageMargins left="0.59055118110000004" right="0.59055118110000004" top="0.78740157479999995" bottom="0.78740157479999995" header="0.31496062990000001" footer="0.31496062990000001"/>
  <pageSetup paperSize="9" scale="90" fitToHeight="10000" orientation="landscape" useFirstPageNumber="1" horizontalDpi="300" verticalDpi="300"/>
  <headerFooter>
    <oddHeader>&amp;C&amp;"Times New Roman,обычный"Программный комплекс АВС (редакция 2026.1) 202260</oddHead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showGridLines="0" topLeftCell="A42" workbookViewId="0">
      <selection activeCell="B100" sqref="B100"/>
    </sheetView>
  </sheetViews>
  <sheetFormatPr defaultRowHeight="12.75" outlineLevelRow="2" outlineLevelCol="1" x14ac:dyDescent="0.2"/>
  <cols>
    <col min="1" max="1" width="6.7109375" style="7" customWidth="1"/>
    <col min="2" max="2" width="52.140625" style="7" customWidth="1"/>
    <col min="3" max="4" width="22.140625" style="7" customWidth="1"/>
    <col min="5" max="5" width="26.42578125" style="7" hidden="1" customWidth="1" outlineLevel="1"/>
    <col min="6" max="6" width="9.140625" style="7" collapsed="1"/>
    <col min="7" max="256" width="9.140625" style="7"/>
    <col min="257" max="257" width="6.7109375" style="7" customWidth="1"/>
    <col min="258" max="258" width="52.140625" style="7" customWidth="1"/>
    <col min="259" max="260" width="22.140625" style="7" customWidth="1"/>
    <col min="261" max="261" width="0" style="7" hidden="1" customWidth="1"/>
    <col min="262" max="512" width="9.140625" style="7"/>
    <col min="513" max="513" width="6.7109375" style="7" customWidth="1"/>
    <col min="514" max="514" width="52.140625" style="7" customWidth="1"/>
    <col min="515" max="516" width="22.140625" style="7" customWidth="1"/>
    <col min="517" max="517" width="0" style="7" hidden="1" customWidth="1"/>
    <col min="518" max="768" width="9.140625" style="7"/>
    <col min="769" max="769" width="6.7109375" style="7" customWidth="1"/>
    <col min="770" max="770" width="52.140625" style="7" customWidth="1"/>
    <col min="771" max="772" width="22.140625" style="7" customWidth="1"/>
    <col min="773" max="773" width="0" style="7" hidden="1" customWidth="1"/>
    <col min="774" max="1024" width="9.140625" style="7"/>
    <col min="1025" max="1025" width="6.7109375" style="7" customWidth="1"/>
    <col min="1026" max="1026" width="52.140625" style="7" customWidth="1"/>
    <col min="1027" max="1028" width="22.140625" style="7" customWidth="1"/>
    <col min="1029" max="1029" width="0" style="7" hidden="1" customWidth="1"/>
    <col min="1030" max="1280" width="9.140625" style="7"/>
    <col min="1281" max="1281" width="6.7109375" style="7" customWidth="1"/>
    <col min="1282" max="1282" width="52.140625" style="7" customWidth="1"/>
    <col min="1283" max="1284" width="22.140625" style="7" customWidth="1"/>
    <col min="1285" max="1285" width="0" style="7" hidden="1" customWidth="1"/>
    <col min="1286" max="1536" width="9.140625" style="7"/>
    <col min="1537" max="1537" width="6.7109375" style="7" customWidth="1"/>
    <col min="1538" max="1538" width="52.140625" style="7" customWidth="1"/>
    <col min="1539" max="1540" width="22.140625" style="7" customWidth="1"/>
    <col min="1541" max="1541" width="0" style="7" hidden="1" customWidth="1"/>
    <col min="1542" max="1792" width="9.140625" style="7"/>
    <col min="1793" max="1793" width="6.7109375" style="7" customWidth="1"/>
    <col min="1794" max="1794" width="52.140625" style="7" customWidth="1"/>
    <col min="1795" max="1796" width="22.140625" style="7" customWidth="1"/>
    <col min="1797" max="1797" width="0" style="7" hidden="1" customWidth="1"/>
    <col min="1798" max="2048" width="9.140625" style="7"/>
    <col min="2049" max="2049" width="6.7109375" style="7" customWidth="1"/>
    <col min="2050" max="2050" width="52.140625" style="7" customWidth="1"/>
    <col min="2051" max="2052" width="22.140625" style="7" customWidth="1"/>
    <col min="2053" max="2053" width="0" style="7" hidden="1" customWidth="1"/>
    <col min="2054" max="2304" width="9.140625" style="7"/>
    <col min="2305" max="2305" width="6.7109375" style="7" customWidth="1"/>
    <col min="2306" max="2306" width="52.140625" style="7" customWidth="1"/>
    <col min="2307" max="2308" width="22.140625" style="7" customWidth="1"/>
    <col min="2309" max="2309" width="0" style="7" hidden="1" customWidth="1"/>
    <col min="2310" max="2560" width="9.140625" style="7"/>
    <col min="2561" max="2561" width="6.7109375" style="7" customWidth="1"/>
    <col min="2562" max="2562" width="52.140625" style="7" customWidth="1"/>
    <col min="2563" max="2564" width="22.140625" style="7" customWidth="1"/>
    <col min="2565" max="2565" width="0" style="7" hidden="1" customWidth="1"/>
    <col min="2566" max="2816" width="9.140625" style="7"/>
    <col min="2817" max="2817" width="6.7109375" style="7" customWidth="1"/>
    <col min="2818" max="2818" width="52.140625" style="7" customWidth="1"/>
    <col min="2819" max="2820" width="22.140625" style="7" customWidth="1"/>
    <col min="2821" max="2821" width="0" style="7" hidden="1" customWidth="1"/>
    <col min="2822" max="3072" width="9.140625" style="7"/>
    <col min="3073" max="3073" width="6.7109375" style="7" customWidth="1"/>
    <col min="3074" max="3074" width="52.140625" style="7" customWidth="1"/>
    <col min="3075" max="3076" width="22.140625" style="7" customWidth="1"/>
    <col min="3077" max="3077" width="0" style="7" hidden="1" customWidth="1"/>
    <col min="3078" max="3328" width="9.140625" style="7"/>
    <col min="3329" max="3329" width="6.7109375" style="7" customWidth="1"/>
    <col min="3330" max="3330" width="52.140625" style="7" customWidth="1"/>
    <col min="3331" max="3332" width="22.140625" style="7" customWidth="1"/>
    <col min="3333" max="3333" width="0" style="7" hidden="1" customWidth="1"/>
    <col min="3334" max="3584" width="9.140625" style="7"/>
    <col min="3585" max="3585" width="6.7109375" style="7" customWidth="1"/>
    <col min="3586" max="3586" width="52.140625" style="7" customWidth="1"/>
    <col min="3587" max="3588" width="22.140625" style="7" customWidth="1"/>
    <col min="3589" max="3589" width="0" style="7" hidden="1" customWidth="1"/>
    <col min="3590" max="3840" width="9.140625" style="7"/>
    <col min="3841" max="3841" width="6.7109375" style="7" customWidth="1"/>
    <col min="3842" max="3842" width="52.140625" style="7" customWidth="1"/>
    <col min="3843" max="3844" width="22.140625" style="7" customWidth="1"/>
    <col min="3845" max="3845" width="0" style="7" hidden="1" customWidth="1"/>
    <col min="3846" max="4096" width="9.140625" style="7"/>
    <col min="4097" max="4097" width="6.7109375" style="7" customWidth="1"/>
    <col min="4098" max="4098" width="52.140625" style="7" customWidth="1"/>
    <col min="4099" max="4100" width="22.140625" style="7" customWidth="1"/>
    <col min="4101" max="4101" width="0" style="7" hidden="1" customWidth="1"/>
    <col min="4102" max="4352" width="9.140625" style="7"/>
    <col min="4353" max="4353" width="6.7109375" style="7" customWidth="1"/>
    <col min="4354" max="4354" width="52.140625" style="7" customWidth="1"/>
    <col min="4355" max="4356" width="22.140625" style="7" customWidth="1"/>
    <col min="4357" max="4357" width="0" style="7" hidden="1" customWidth="1"/>
    <col min="4358" max="4608" width="9.140625" style="7"/>
    <col min="4609" max="4609" width="6.7109375" style="7" customWidth="1"/>
    <col min="4610" max="4610" width="52.140625" style="7" customWidth="1"/>
    <col min="4611" max="4612" width="22.140625" style="7" customWidth="1"/>
    <col min="4613" max="4613" width="0" style="7" hidden="1" customWidth="1"/>
    <col min="4614" max="4864" width="9.140625" style="7"/>
    <col min="4865" max="4865" width="6.7109375" style="7" customWidth="1"/>
    <col min="4866" max="4866" width="52.140625" style="7" customWidth="1"/>
    <col min="4867" max="4868" width="22.140625" style="7" customWidth="1"/>
    <col min="4869" max="4869" width="0" style="7" hidden="1" customWidth="1"/>
    <col min="4870" max="5120" width="9.140625" style="7"/>
    <col min="5121" max="5121" width="6.7109375" style="7" customWidth="1"/>
    <col min="5122" max="5122" width="52.140625" style="7" customWidth="1"/>
    <col min="5123" max="5124" width="22.140625" style="7" customWidth="1"/>
    <col min="5125" max="5125" width="0" style="7" hidden="1" customWidth="1"/>
    <col min="5126" max="5376" width="9.140625" style="7"/>
    <col min="5377" max="5377" width="6.7109375" style="7" customWidth="1"/>
    <col min="5378" max="5378" width="52.140625" style="7" customWidth="1"/>
    <col min="5379" max="5380" width="22.140625" style="7" customWidth="1"/>
    <col min="5381" max="5381" width="0" style="7" hidden="1" customWidth="1"/>
    <col min="5382" max="5632" width="9.140625" style="7"/>
    <col min="5633" max="5633" width="6.7109375" style="7" customWidth="1"/>
    <col min="5634" max="5634" width="52.140625" style="7" customWidth="1"/>
    <col min="5635" max="5636" width="22.140625" style="7" customWidth="1"/>
    <col min="5637" max="5637" width="0" style="7" hidden="1" customWidth="1"/>
    <col min="5638" max="5888" width="9.140625" style="7"/>
    <col min="5889" max="5889" width="6.7109375" style="7" customWidth="1"/>
    <col min="5890" max="5890" width="52.140625" style="7" customWidth="1"/>
    <col min="5891" max="5892" width="22.140625" style="7" customWidth="1"/>
    <col min="5893" max="5893" width="0" style="7" hidden="1" customWidth="1"/>
    <col min="5894" max="6144" width="9.140625" style="7"/>
    <col min="6145" max="6145" width="6.7109375" style="7" customWidth="1"/>
    <col min="6146" max="6146" width="52.140625" style="7" customWidth="1"/>
    <col min="6147" max="6148" width="22.140625" style="7" customWidth="1"/>
    <col min="6149" max="6149" width="0" style="7" hidden="1" customWidth="1"/>
    <col min="6150" max="6400" width="9.140625" style="7"/>
    <col min="6401" max="6401" width="6.7109375" style="7" customWidth="1"/>
    <col min="6402" max="6402" width="52.140625" style="7" customWidth="1"/>
    <col min="6403" max="6404" width="22.140625" style="7" customWidth="1"/>
    <col min="6405" max="6405" width="0" style="7" hidden="1" customWidth="1"/>
    <col min="6406" max="6656" width="9.140625" style="7"/>
    <col min="6657" max="6657" width="6.7109375" style="7" customWidth="1"/>
    <col min="6658" max="6658" width="52.140625" style="7" customWidth="1"/>
    <col min="6659" max="6660" width="22.140625" style="7" customWidth="1"/>
    <col min="6661" max="6661" width="0" style="7" hidden="1" customWidth="1"/>
    <col min="6662" max="6912" width="9.140625" style="7"/>
    <col min="6913" max="6913" width="6.7109375" style="7" customWidth="1"/>
    <col min="6914" max="6914" width="52.140625" style="7" customWidth="1"/>
    <col min="6915" max="6916" width="22.140625" style="7" customWidth="1"/>
    <col min="6917" max="6917" width="0" style="7" hidden="1" customWidth="1"/>
    <col min="6918" max="7168" width="9.140625" style="7"/>
    <col min="7169" max="7169" width="6.7109375" style="7" customWidth="1"/>
    <col min="7170" max="7170" width="52.140625" style="7" customWidth="1"/>
    <col min="7171" max="7172" width="22.140625" style="7" customWidth="1"/>
    <col min="7173" max="7173" width="0" style="7" hidden="1" customWidth="1"/>
    <col min="7174" max="7424" width="9.140625" style="7"/>
    <col min="7425" max="7425" width="6.7109375" style="7" customWidth="1"/>
    <col min="7426" max="7426" width="52.140625" style="7" customWidth="1"/>
    <col min="7427" max="7428" width="22.140625" style="7" customWidth="1"/>
    <col min="7429" max="7429" width="0" style="7" hidden="1" customWidth="1"/>
    <col min="7430" max="7680" width="9.140625" style="7"/>
    <col min="7681" max="7681" width="6.7109375" style="7" customWidth="1"/>
    <col min="7682" max="7682" width="52.140625" style="7" customWidth="1"/>
    <col min="7683" max="7684" width="22.140625" style="7" customWidth="1"/>
    <col min="7685" max="7685" width="0" style="7" hidden="1" customWidth="1"/>
    <col min="7686" max="7936" width="9.140625" style="7"/>
    <col min="7937" max="7937" width="6.7109375" style="7" customWidth="1"/>
    <col min="7938" max="7938" width="52.140625" style="7" customWidth="1"/>
    <col min="7939" max="7940" width="22.140625" style="7" customWidth="1"/>
    <col min="7941" max="7941" width="0" style="7" hidden="1" customWidth="1"/>
    <col min="7942" max="8192" width="9.140625" style="7"/>
    <col min="8193" max="8193" width="6.7109375" style="7" customWidth="1"/>
    <col min="8194" max="8194" width="52.140625" style="7" customWidth="1"/>
    <col min="8195" max="8196" width="22.140625" style="7" customWidth="1"/>
    <col min="8197" max="8197" width="0" style="7" hidden="1" customWidth="1"/>
    <col min="8198" max="8448" width="9.140625" style="7"/>
    <col min="8449" max="8449" width="6.7109375" style="7" customWidth="1"/>
    <col min="8450" max="8450" width="52.140625" style="7" customWidth="1"/>
    <col min="8451" max="8452" width="22.140625" style="7" customWidth="1"/>
    <col min="8453" max="8453" width="0" style="7" hidden="1" customWidth="1"/>
    <col min="8454" max="8704" width="9.140625" style="7"/>
    <col min="8705" max="8705" width="6.7109375" style="7" customWidth="1"/>
    <col min="8706" max="8706" width="52.140625" style="7" customWidth="1"/>
    <col min="8707" max="8708" width="22.140625" style="7" customWidth="1"/>
    <col min="8709" max="8709" width="0" style="7" hidden="1" customWidth="1"/>
    <col min="8710" max="8960" width="9.140625" style="7"/>
    <col min="8961" max="8961" width="6.7109375" style="7" customWidth="1"/>
    <col min="8962" max="8962" width="52.140625" style="7" customWidth="1"/>
    <col min="8963" max="8964" width="22.140625" style="7" customWidth="1"/>
    <col min="8965" max="8965" width="0" style="7" hidden="1" customWidth="1"/>
    <col min="8966" max="9216" width="9.140625" style="7"/>
    <col min="9217" max="9217" width="6.7109375" style="7" customWidth="1"/>
    <col min="9218" max="9218" width="52.140625" style="7" customWidth="1"/>
    <col min="9219" max="9220" width="22.140625" style="7" customWidth="1"/>
    <col min="9221" max="9221" width="0" style="7" hidden="1" customWidth="1"/>
    <col min="9222" max="9472" width="9.140625" style="7"/>
    <col min="9473" max="9473" width="6.7109375" style="7" customWidth="1"/>
    <col min="9474" max="9474" width="52.140625" style="7" customWidth="1"/>
    <col min="9475" max="9476" width="22.140625" style="7" customWidth="1"/>
    <col min="9477" max="9477" width="0" style="7" hidden="1" customWidth="1"/>
    <col min="9478" max="9728" width="9.140625" style="7"/>
    <col min="9729" max="9729" width="6.7109375" style="7" customWidth="1"/>
    <col min="9730" max="9730" width="52.140625" style="7" customWidth="1"/>
    <col min="9731" max="9732" width="22.140625" style="7" customWidth="1"/>
    <col min="9733" max="9733" width="0" style="7" hidden="1" customWidth="1"/>
    <col min="9734" max="9984" width="9.140625" style="7"/>
    <col min="9985" max="9985" width="6.7109375" style="7" customWidth="1"/>
    <col min="9986" max="9986" width="52.140625" style="7" customWidth="1"/>
    <col min="9987" max="9988" width="22.140625" style="7" customWidth="1"/>
    <col min="9989" max="9989" width="0" style="7" hidden="1" customWidth="1"/>
    <col min="9990" max="10240" width="9.140625" style="7"/>
    <col min="10241" max="10241" width="6.7109375" style="7" customWidth="1"/>
    <col min="10242" max="10242" width="52.140625" style="7" customWidth="1"/>
    <col min="10243" max="10244" width="22.140625" style="7" customWidth="1"/>
    <col min="10245" max="10245" width="0" style="7" hidden="1" customWidth="1"/>
    <col min="10246" max="10496" width="9.140625" style="7"/>
    <col min="10497" max="10497" width="6.7109375" style="7" customWidth="1"/>
    <col min="10498" max="10498" width="52.140625" style="7" customWidth="1"/>
    <col min="10499" max="10500" width="22.140625" style="7" customWidth="1"/>
    <col min="10501" max="10501" width="0" style="7" hidden="1" customWidth="1"/>
    <col min="10502" max="10752" width="9.140625" style="7"/>
    <col min="10753" max="10753" width="6.7109375" style="7" customWidth="1"/>
    <col min="10754" max="10754" width="52.140625" style="7" customWidth="1"/>
    <col min="10755" max="10756" width="22.140625" style="7" customWidth="1"/>
    <col min="10757" max="10757" width="0" style="7" hidden="1" customWidth="1"/>
    <col min="10758" max="11008" width="9.140625" style="7"/>
    <col min="11009" max="11009" width="6.7109375" style="7" customWidth="1"/>
    <col min="11010" max="11010" width="52.140625" style="7" customWidth="1"/>
    <col min="11011" max="11012" width="22.140625" style="7" customWidth="1"/>
    <col min="11013" max="11013" width="0" style="7" hidden="1" customWidth="1"/>
    <col min="11014" max="11264" width="9.140625" style="7"/>
    <col min="11265" max="11265" width="6.7109375" style="7" customWidth="1"/>
    <col min="11266" max="11266" width="52.140625" style="7" customWidth="1"/>
    <col min="11267" max="11268" width="22.140625" style="7" customWidth="1"/>
    <col min="11269" max="11269" width="0" style="7" hidden="1" customWidth="1"/>
    <col min="11270" max="11520" width="9.140625" style="7"/>
    <col min="11521" max="11521" width="6.7109375" style="7" customWidth="1"/>
    <col min="11522" max="11522" width="52.140625" style="7" customWidth="1"/>
    <col min="11523" max="11524" width="22.140625" style="7" customWidth="1"/>
    <col min="11525" max="11525" width="0" style="7" hidden="1" customWidth="1"/>
    <col min="11526" max="11776" width="9.140625" style="7"/>
    <col min="11777" max="11777" width="6.7109375" style="7" customWidth="1"/>
    <col min="11778" max="11778" width="52.140625" style="7" customWidth="1"/>
    <col min="11779" max="11780" width="22.140625" style="7" customWidth="1"/>
    <col min="11781" max="11781" width="0" style="7" hidden="1" customWidth="1"/>
    <col min="11782" max="12032" width="9.140625" style="7"/>
    <col min="12033" max="12033" width="6.7109375" style="7" customWidth="1"/>
    <col min="12034" max="12034" width="52.140625" style="7" customWidth="1"/>
    <col min="12035" max="12036" width="22.140625" style="7" customWidth="1"/>
    <col min="12037" max="12037" width="0" style="7" hidden="1" customWidth="1"/>
    <col min="12038" max="12288" width="9.140625" style="7"/>
    <col min="12289" max="12289" width="6.7109375" style="7" customWidth="1"/>
    <col min="12290" max="12290" width="52.140625" style="7" customWidth="1"/>
    <col min="12291" max="12292" width="22.140625" style="7" customWidth="1"/>
    <col min="12293" max="12293" width="0" style="7" hidden="1" customWidth="1"/>
    <col min="12294" max="12544" width="9.140625" style="7"/>
    <col min="12545" max="12545" width="6.7109375" style="7" customWidth="1"/>
    <col min="12546" max="12546" width="52.140625" style="7" customWidth="1"/>
    <col min="12547" max="12548" width="22.140625" style="7" customWidth="1"/>
    <col min="12549" max="12549" width="0" style="7" hidden="1" customWidth="1"/>
    <col min="12550" max="12800" width="9.140625" style="7"/>
    <col min="12801" max="12801" width="6.7109375" style="7" customWidth="1"/>
    <col min="12802" max="12802" width="52.140625" style="7" customWidth="1"/>
    <col min="12803" max="12804" width="22.140625" style="7" customWidth="1"/>
    <col min="12805" max="12805" width="0" style="7" hidden="1" customWidth="1"/>
    <col min="12806" max="13056" width="9.140625" style="7"/>
    <col min="13057" max="13057" width="6.7109375" style="7" customWidth="1"/>
    <col min="13058" max="13058" width="52.140625" style="7" customWidth="1"/>
    <col min="13059" max="13060" width="22.140625" style="7" customWidth="1"/>
    <col min="13061" max="13061" width="0" style="7" hidden="1" customWidth="1"/>
    <col min="13062" max="13312" width="9.140625" style="7"/>
    <col min="13313" max="13313" width="6.7109375" style="7" customWidth="1"/>
    <col min="13314" max="13314" width="52.140625" style="7" customWidth="1"/>
    <col min="13315" max="13316" width="22.140625" style="7" customWidth="1"/>
    <col min="13317" max="13317" width="0" style="7" hidden="1" customWidth="1"/>
    <col min="13318" max="13568" width="9.140625" style="7"/>
    <col min="13569" max="13569" width="6.7109375" style="7" customWidth="1"/>
    <col min="13570" max="13570" width="52.140625" style="7" customWidth="1"/>
    <col min="13571" max="13572" width="22.140625" style="7" customWidth="1"/>
    <col min="13573" max="13573" width="0" style="7" hidden="1" customWidth="1"/>
    <col min="13574" max="13824" width="9.140625" style="7"/>
    <col min="13825" max="13825" width="6.7109375" style="7" customWidth="1"/>
    <col min="13826" max="13826" width="52.140625" style="7" customWidth="1"/>
    <col min="13827" max="13828" width="22.140625" style="7" customWidth="1"/>
    <col min="13829" max="13829" width="0" style="7" hidden="1" customWidth="1"/>
    <col min="13830" max="14080" width="9.140625" style="7"/>
    <col min="14081" max="14081" width="6.7109375" style="7" customWidth="1"/>
    <col min="14082" max="14082" width="52.140625" style="7" customWidth="1"/>
    <col min="14083" max="14084" width="22.140625" style="7" customWidth="1"/>
    <col min="14085" max="14085" width="0" style="7" hidden="1" customWidth="1"/>
    <col min="14086" max="14336" width="9.140625" style="7"/>
    <col min="14337" max="14337" width="6.7109375" style="7" customWidth="1"/>
    <col min="14338" max="14338" width="52.140625" style="7" customWidth="1"/>
    <col min="14339" max="14340" width="22.140625" style="7" customWidth="1"/>
    <col min="14341" max="14341" width="0" style="7" hidden="1" customWidth="1"/>
    <col min="14342" max="14592" width="9.140625" style="7"/>
    <col min="14593" max="14593" width="6.7109375" style="7" customWidth="1"/>
    <col min="14594" max="14594" width="52.140625" style="7" customWidth="1"/>
    <col min="14595" max="14596" width="22.140625" style="7" customWidth="1"/>
    <col min="14597" max="14597" width="0" style="7" hidden="1" customWidth="1"/>
    <col min="14598" max="14848" width="9.140625" style="7"/>
    <col min="14849" max="14849" width="6.7109375" style="7" customWidth="1"/>
    <col min="14850" max="14850" width="52.140625" style="7" customWidth="1"/>
    <col min="14851" max="14852" width="22.140625" style="7" customWidth="1"/>
    <col min="14853" max="14853" width="0" style="7" hidden="1" customWidth="1"/>
    <col min="14854" max="15104" width="9.140625" style="7"/>
    <col min="15105" max="15105" width="6.7109375" style="7" customWidth="1"/>
    <col min="15106" max="15106" width="52.140625" style="7" customWidth="1"/>
    <col min="15107" max="15108" width="22.140625" style="7" customWidth="1"/>
    <col min="15109" max="15109" width="0" style="7" hidden="1" customWidth="1"/>
    <col min="15110" max="15360" width="9.140625" style="7"/>
    <col min="15361" max="15361" width="6.7109375" style="7" customWidth="1"/>
    <col min="15362" max="15362" width="52.140625" style="7" customWidth="1"/>
    <col min="15363" max="15364" width="22.140625" style="7" customWidth="1"/>
    <col min="15365" max="15365" width="0" style="7" hidden="1" customWidth="1"/>
    <col min="15366" max="15616" width="9.140625" style="7"/>
    <col min="15617" max="15617" width="6.7109375" style="7" customWidth="1"/>
    <col min="15618" max="15618" width="52.140625" style="7" customWidth="1"/>
    <col min="15619" max="15620" width="22.140625" style="7" customWidth="1"/>
    <col min="15621" max="15621" width="0" style="7" hidden="1" customWidth="1"/>
    <col min="15622" max="15872" width="9.140625" style="7"/>
    <col min="15873" max="15873" width="6.7109375" style="7" customWidth="1"/>
    <col min="15874" max="15874" width="52.140625" style="7" customWidth="1"/>
    <col min="15875" max="15876" width="22.140625" style="7" customWidth="1"/>
    <col min="15877" max="15877" width="0" style="7" hidden="1" customWidth="1"/>
    <col min="15878" max="16128" width="9.140625" style="7"/>
    <col min="16129" max="16129" width="6.7109375" style="7" customWidth="1"/>
    <col min="16130" max="16130" width="52.140625" style="7" customWidth="1"/>
    <col min="16131" max="16132" width="22.140625" style="7" customWidth="1"/>
    <col min="16133" max="16133" width="0" style="7" hidden="1" customWidth="1"/>
    <col min="16134" max="16384" width="9.140625" style="7"/>
  </cols>
  <sheetData>
    <row r="1" spans="1:5" x14ac:dyDescent="0.2">
      <c r="D1" s="7" t="s">
        <v>509</v>
      </c>
    </row>
    <row r="3" spans="1:5" x14ac:dyDescent="0.2">
      <c r="D3" s="7" t="s">
        <v>510</v>
      </c>
    </row>
    <row r="7" spans="1:5" s="1" customFormat="1" x14ac:dyDescent="0.2">
      <c r="B7" s="130"/>
      <c r="C7" s="130"/>
      <c r="D7" s="130"/>
      <c r="E7" s="7"/>
    </row>
    <row r="8" spans="1:5" s="1" customFormat="1" ht="15.75" x14ac:dyDescent="0.25">
      <c r="A8" s="131"/>
      <c r="B8" s="322" t="s">
        <v>297</v>
      </c>
      <c r="C8" s="322"/>
      <c r="D8" s="322"/>
      <c r="E8" s="131"/>
    </row>
    <row r="9" spans="1:5" s="1" customFormat="1" ht="15" x14ac:dyDescent="0.2">
      <c r="A9" s="132" t="s">
        <v>298</v>
      </c>
      <c r="B9" s="323" t="s">
        <v>5</v>
      </c>
      <c r="C9" s="323"/>
      <c r="D9" s="323"/>
      <c r="E9" s="7"/>
    </row>
    <row r="10" spans="1:5" s="1" customFormat="1" ht="15" x14ac:dyDescent="0.25">
      <c r="A10" s="132" t="s">
        <v>299</v>
      </c>
      <c r="B10" s="324" t="s">
        <v>5</v>
      </c>
      <c r="C10" s="324"/>
      <c r="D10" s="324"/>
      <c r="E10" s="133"/>
    </row>
    <row r="11" spans="1:5" s="1" customFormat="1" x14ac:dyDescent="0.25">
      <c r="A11" s="11"/>
      <c r="B11" s="325"/>
      <c r="C11" s="325"/>
      <c r="D11" s="325"/>
      <c r="E11" s="325"/>
    </row>
    <row r="12" spans="1:5" s="27" customFormat="1" ht="25.5" customHeight="1" x14ac:dyDescent="0.25">
      <c r="A12" s="134" t="s">
        <v>300</v>
      </c>
      <c r="B12" s="26" t="s">
        <v>301</v>
      </c>
      <c r="C12" s="26" t="s">
        <v>302</v>
      </c>
      <c r="D12" s="26" t="s">
        <v>28</v>
      </c>
      <c r="E12" s="26" t="s">
        <v>303</v>
      </c>
    </row>
    <row r="13" spans="1:5" s="8" customFormat="1" x14ac:dyDescent="0.2">
      <c r="A13" s="28">
        <v>1</v>
      </c>
      <c r="B13" s="29">
        <v>2</v>
      </c>
      <c r="C13" s="29">
        <v>3</v>
      </c>
      <c r="D13" s="29">
        <v>4</v>
      </c>
      <c r="E13" s="29">
        <v>5</v>
      </c>
    </row>
    <row r="14" spans="1:5" s="8" customFormat="1" ht="2.25" customHeight="1" x14ac:dyDescent="0.2">
      <c r="A14" s="326"/>
      <c r="B14" s="326"/>
      <c r="C14" s="326"/>
      <c r="D14" s="326"/>
    </row>
    <row r="15" spans="1:5" s="1" customFormat="1" ht="15.75" customHeight="1" x14ac:dyDescent="0.25">
      <c r="A15" s="314" t="s">
        <v>304</v>
      </c>
      <c r="B15" s="315"/>
      <c r="C15" s="315"/>
      <c r="D15" s="316"/>
      <c r="E15" s="135"/>
    </row>
    <row r="16" spans="1:5" s="53" customFormat="1" x14ac:dyDescent="0.25">
      <c r="A16" s="136" t="s">
        <v>43</v>
      </c>
      <c r="B16" s="137" t="s">
        <v>45</v>
      </c>
      <c r="C16" s="138" t="s">
        <v>46</v>
      </c>
      <c r="D16" s="139" t="s">
        <v>305</v>
      </c>
      <c r="E16" s="140" t="s">
        <v>305</v>
      </c>
    </row>
    <row r="17" spans="1:5" s="145" customFormat="1" ht="24" hidden="1" outlineLevel="2" x14ac:dyDescent="0.25">
      <c r="A17" s="141"/>
      <c r="B17" s="142" t="s">
        <v>50</v>
      </c>
      <c r="C17" s="143" t="s">
        <v>40</v>
      </c>
      <c r="D17" s="143" t="s">
        <v>306</v>
      </c>
      <c r="E17" s="144" t="s">
        <v>307</v>
      </c>
    </row>
    <row r="18" spans="1:5" s="145" customFormat="1" hidden="1" outlineLevel="2" x14ac:dyDescent="0.25">
      <c r="A18" s="141"/>
      <c r="B18" s="142" t="s">
        <v>308</v>
      </c>
      <c r="C18" s="143" t="s">
        <v>40</v>
      </c>
      <c r="D18" s="143" t="s">
        <v>309</v>
      </c>
      <c r="E18" s="144" t="s">
        <v>310</v>
      </c>
    </row>
    <row r="19" spans="1:5" s="145" customFormat="1" hidden="1" outlineLevel="2" x14ac:dyDescent="0.25">
      <c r="A19" s="141"/>
      <c r="B19" s="142" t="s">
        <v>54</v>
      </c>
      <c r="C19" s="143" t="s">
        <v>55</v>
      </c>
      <c r="D19" s="143" t="s">
        <v>311</v>
      </c>
      <c r="E19" s="144" t="s">
        <v>312</v>
      </c>
    </row>
    <row r="20" spans="1:5" s="53" customFormat="1" collapsed="1" x14ac:dyDescent="0.25">
      <c r="A20" s="136" t="s">
        <v>57</v>
      </c>
      <c r="B20" s="137" t="s">
        <v>59</v>
      </c>
      <c r="C20" s="138" t="s">
        <v>60</v>
      </c>
      <c r="D20" s="139" t="s">
        <v>305</v>
      </c>
      <c r="E20" s="140" t="s">
        <v>305</v>
      </c>
    </row>
    <row r="21" spans="1:5" s="145" customFormat="1" ht="36" hidden="1" outlineLevel="2" x14ac:dyDescent="0.25">
      <c r="A21" s="141"/>
      <c r="B21" s="142" t="s">
        <v>64</v>
      </c>
      <c r="C21" s="143" t="s">
        <v>40</v>
      </c>
      <c r="D21" s="143" t="s">
        <v>313</v>
      </c>
      <c r="E21" s="144" t="s">
        <v>314</v>
      </c>
    </row>
    <row r="22" spans="1:5" s="145" customFormat="1" hidden="1" outlineLevel="2" x14ac:dyDescent="0.25">
      <c r="A22" s="141"/>
      <c r="B22" s="142" t="s">
        <v>308</v>
      </c>
      <c r="C22" s="143" t="s">
        <v>40</v>
      </c>
      <c r="D22" s="143" t="s">
        <v>315</v>
      </c>
      <c r="E22" s="144" t="s">
        <v>316</v>
      </c>
    </row>
    <row r="23" spans="1:5" s="145" customFormat="1" hidden="1" outlineLevel="2" x14ac:dyDescent="0.25">
      <c r="A23" s="141"/>
      <c r="B23" s="142" t="s">
        <v>68</v>
      </c>
      <c r="C23" s="143" t="s">
        <v>55</v>
      </c>
      <c r="D23" s="143" t="s">
        <v>317</v>
      </c>
      <c r="E23" s="144" t="s">
        <v>318</v>
      </c>
    </row>
    <row r="24" spans="1:5" s="145" customFormat="1" hidden="1" outlineLevel="2" x14ac:dyDescent="0.25">
      <c r="A24" s="141"/>
      <c r="B24" s="142" t="s">
        <v>71</v>
      </c>
      <c r="C24" s="143" t="s">
        <v>55</v>
      </c>
      <c r="D24" s="143" t="s">
        <v>319</v>
      </c>
      <c r="E24" s="144" t="s">
        <v>320</v>
      </c>
    </row>
    <row r="25" spans="1:5" s="151" customFormat="1" ht="24" outlineLevel="1" collapsed="1" x14ac:dyDescent="0.25">
      <c r="A25" s="146"/>
      <c r="B25" s="147" t="s">
        <v>74</v>
      </c>
      <c r="C25" s="148" t="s">
        <v>46</v>
      </c>
      <c r="D25" s="149" t="s">
        <v>305</v>
      </c>
      <c r="E25" s="150" t="s">
        <v>305</v>
      </c>
    </row>
    <row r="26" spans="1:5" s="53" customFormat="1" x14ac:dyDescent="0.25">
      <c r="A26" s="136" t="s">
        <v>72</v>
      </c>
      <c r="B26" s="137" t="s">
        <v>77</v>
      </c>
      <c r="C26" s="138" t="s">
        <v>46</v>
      </c>
      <c r="D26" s="139" t="s">
        <v>305</v>
      </c>
      <c r="E26" s="140" t="s">
        <v>305</v>
      </c>
    </row>
    <row r="27" spans="1:5" s="145" customFormat="1" ht="36" hidden="1" outlineLevel="2" x14ac:dyDescent="0.25">
      <c r="A27" s="141"/>
      <c r="B27" s="142" t="s">
        <v>81</v>
      </c>
      <c r="C27" s="143" t="s">
        <v>40</v>
      </c>
      <c r="D27" s="143" t="s">
        <v>321</v>
      </c>
      <c r="E27" s="144" t="s">
        <v>322</v>
      </c>
    </row>
    <row r="28" spans="1:5" s="145" customFormat="1" hidden="1" outlineLevel="2" x14ac:dyDescent="0.25">
      <c r="A28" s="141"/>
      <c r="B28" s="142" t="s">
        <v>308</v>
      </c>
      <c r="C28" s="143" t="s">
        <v>40</v>
      </c>
      <c r="D28" s="143" t="s">
        <v>323</v>
      </c>
      <c r="E28" s="144" t="s">
        <v>324</v>
      </c>
    </row>
    <row r="29" spans="1:5" s="145" customFormat="1" hidden="1" outlineLevel="2" x14ac:dyDescent="0.25">
      <c r="A29" s="141"/>
      <c r="B29" s="142" t="s">
        <v>68</v>
      </c>
      <c r="C29" s="143" t="s">
        <v>55</v>
      </c>
      <c r="D29" s="143" t="s">
        <v>325</v>
      </c>
      <c r="E29" s="144" t="s">
        <v>326</v>
      </c>
    </row>
    <row r="30" spans="1:5" s="145" customFormat="1" hidden="1" outlineLevel="2" x14ac:dyDescent="0.25">
      <c r="A30" s="141"/>
      <c r="B30" s="142" t="s">
        <v>71</v>
      </c>
      <c r="C30" s="143" t="s">
        <v>55</v>
      </c>
      <c r="D30" s="143" t="s">
        <v>327</v>
      </c>
      <c r="E30" s="144" t="s">
        <v>328</v>
      </c>
    </row>
    <row r="31" spans="1:5" s="53" customFormat="1" ht="25.5" collapsed="1" x14ac:dyDescent="0.25">
      <c r="A31" s="136" t="s">
        <v>75</v>
      </c>
      <c r="B31" s="137" t="s">
        <v>87</v>
      </c>
      <c r="C31" s="138" t="s">
        <v>88</v>
      </c>
      <c r="D31" s="139" t="s">
        <v>329</v>
      </c>
      <c r="E31" s="140" t="s">
        <v>329</v>
      </c>
    </row>
    <row r="32" spans="1:5" s="145" customFormat="1" ht="36" hidden="1" outlineLevel="2" x14ac:dyDescent="0.25">
      <c r="A32" s="141"/>
      <c r="B32" s="142" t="s">
        <v>92</v>
      </c>
      <c r="C32" s="143" t="s">
        <v>40</v>
      </c>
      <c r="D32" s="143" t="s">
        <v>330</v>
      </c>
      <c r="E32" s="144" t="s">
        <v>331</v>
      </c>
    </row>
    <row r="33" spans="1:5" s="145" customFormat="1" hidden="1" outlineLevel="2" x14ac:dyDescent="0.25">
      <c r="A33" s="141"/>
      <c r="B33" s="142" t="s">
        <v>308</v>
      </c>
      <c r="C33" s="143" t="s">
        <v>40</v>
      </c>
      <c r="D33" s="143" t="s">
        <v>332</v>
      </c>
      <c r="E33" s="144" t="s">
        <v>333</v>
      </c>
    </row>
    <row r="34" spans="1:5" s="145" customFormat="1" hidden="1" outlineLevel="2" x14ac:dyDescent="0.25">
      <c r="A34" s="141"/>
      <c r="B34" s="142" t="s">
        <v>68</v>
      </c>
      <c r="C34" s="143" t="s">
        <v>55</v>
      </c>
      <c r="D34" s="143" t="s">
        <v>334</v>
      </c>
      <c r="E34" s="144" t="s">
        <v>335</v>
      </c>
    </row>
    <row r="35" spans="1:5" s="145" customFormat="1" hidden="1" outlineLevel="2" x14ac:dyDescent="0.25">
      <c r="A35" s="141"/>
      <c r="B35" s="142" t="s">
        <v>97</v>
      </c>
      <c r="C35" s="143" t="s">
        <v>55</v>
      </c>
      <c r="D35" s="143" t="s">
        <v>336</v>
      </c>
      <c r="E35" s="144" t="s">
        <v>337</v>
      </c>
    </row>
    <row r="36" spans="1:5" s="145" customFormat="1" hidden="1" outlineLevel="2" x14ac:dyDescent="0.25">
      <c r="A36" s="141"/>
      <c r="B36" s="142" t="s">
        <v>71</v>
      </c>
      <c r="C36" s="143" t="s">
        <v>55</v>
      </c>
      <c r="D36" s="143" t="s">
        <v>338</v>
      </c>
      <c r="E36" s="144" t="s">
        <v>339</v>
      </c>
    </row>
    <row r="37" spans="1:5" s="145" customFormat="1" hidden="1" outlineLevel="2" x14ac:dyDescent="0.25">
      <c r="A37" s="141"/>
      <c r="B37" s="142" t="s">
        <v>102</v>
      </c>
      <c r="C37" s="143" t="s">
        <v>103</v>
      </c>
      <c r="D37" s="143" t="s">
        <v>340</v>
      </c>
      <c r="E37" s="144" t="s">
        <v>341</v>
      </c>
    </row>
    <row r="38" spans="1:5" s="145" customFormat="1" hidden="1" outlineLevel="2" x14ac:dyDescent="0.25">
      <c r="A38" s="141"/>
      <c r="B38" s="142" t="s">
        <v>106</v>
      </c>
      <c r="C38" s="143" t="s">
        <v>107</v>
      </c>
      <c r="D38" s="143" t="s">
        <v>342</v>
      </c>
      <c r="E38" s="144" t="s">
        <v>343</v>
      </c>
    </row>
    <row r="39" spans="1:5" s="145" customFormat="1" ht="24" hidden="1" outlineLevel="2" x14ac:dyDescent="0.25">
      <c r="A39" s="141"/>
      <c r="B39" s="142" t="s">
        <v>110</v>
      </c>
      <c r="C39" s="143" t="s">
        <v>46</v>
      </c>
      <c r="D39" s="143" t="s">
        <v>344</v>
      </c>
      <c r="E39" s="144" t="s">
        <v>345</v>
      </c>
    </row>
    <row r="40" spans="1:5" s="145" customFormat="1" hidden="1" outlineLevel="2" x14ac:dyDescent="0.25">
      <c r="A40" s="141"/>
      <c r="B40" s="142" t="s">
        <v>113</v>
      </c>
      <c r="C40" s="143" t="s">
        <v>107</v>
      </c>
      <c r="D40" s="143" t="s">
        <v>346</v>
      </c>
      <c r="E40" s="144" t="s">
        <v>347</v>
      </c>
    </row>
    <row r="41" spans="1:5" s="145" customFormat="1" hidden="1" outlineLevel="2" x14ac:dyDescent="0.25">
      <c r="A41" s="141"/>
      <c r="B41" s="142" t="s">
        <v>116</v>
      </c>
      <c r="C41" s="143" t="s">
        <v>103</v>
      </c>
      <c r="D41" s="143" t="s">
        <v>348</v>
      </c>
      <c r="E41" s="144" t="s">
        <v>349</v>
      </c>
    </row>
    <row r="42" spans="1:5" s="151" customFormat="1" ht="60" outlineLevel="1" collapsed="1" x14ac:dyDescent="0.25">
      <c r="A42" s="146"/>
      <c r="B42" s="147" t="s">
        <v>119</v>
      </c>
      <c r="C42" s="148" t="s">
        <v>120</v>
      </c>
      <c r="D42" s="152">
        <v>5712.4681584999998</v>
      </c>
      <c r="E42" s="150" t="s">
        <v>350</v>
      </c>
    </row>
    <row r="43" spans="1:5" s="53" customFormat="1" ht="15.75" x14ac:dyDescent="0.25">
      <c r="A43" s="136" t="s">
        <v>85</v>
      </c>
      <c r="B43" s="137" t="s">
        <v>123</v>
      </c>
      <c r="C43" s="138" t="s">
        <v>124</v>
      </c>
      <c r="D43" s="139" t="s">
        <v>351</v>
      </c>
      <c r="E43" s="140" t="s">
        <v>351</v>
      </c>
    </row>
    <row r="44" spans="1:5" s="145" customFormat="1" ht="24" hidden="1" outlineLevel="2" x14ac:dyDescent="0.25">
      <c r="A44" s="141"/>
      <c r="B44" s="142" t="s">
        <v>128</v>
      </c>
      <c r="C44" s="143" t="s">
        <v>40</v>
      </c>
      <c r="D44" s="143" t="s">
        <v>352</v>
      </c>
      <c r="E44" s="144" t="s">
        <v>353</v>
      </c>
    </row>
    <row r="45" spans="1:5" s="145" customFormat="1" hidden="1" outlineLevel="2" x14ac:dyDescent="0.25">
      <c r="A45" s="141"/>
      <c r="B45" s="142" t="s">
        <v>308</v>
      </c>
      <c r="C45" s="143" t="s">
        <v>40</v>
      </c>
      <c r="D45" s="143" t="s">
        <v>354</v>
      </c>
      <c r="E45" s="144" t="s">
        <v>355</v>
      </c>
    </row>
    <row r="46" spans="1:5" s="145" customFormat="1" ht="24" hidden="1" outlineLevel="2" x14ac:dyDescent="0.25">
      <c r="A46" s="141"/>
      <c r="B46" s="142" t="s">
        <v>132</v>
      </c>
      <c r="C46" s="143" t="s">
        <v>55</v>
      </c>
      <c r="D46" s="143" t="s">
        <v>354</v>
      </c>
      <c r="E46" s="144" t="s">
        <v>355</v>
      </c>
    </row>
    <row r="47" spans="1:5" s="145" customFormat="1" hidden="1" outlineLevel="2" x14ac:dyDescent="0.25">
      <c r="A47" s="141"/>
      <c r="B47" s="142" t="s">
        <v>135</v>
      </c>
      <c r="C47" s="143" t="s">
        <v>55</v>
      </c>
      <c r="D47" s="143" t="s">
        <v>354</v>
      </c>
      <c r="E47" s="144" t="s">
        <v>355</v>
      </c>
    </row>
    <row r="48" spans="1:5" s="145" customFormat="1" ht="24" hidden="1" outlineLevel="2" x14ac:dyDescent="0.25">
      <c r="A48" s="141"/>
      <c r="B48" s="142" t="s">
        <v>139</v>
      </c>
      <c r="C48" s="143" t="s">
        <v>103</v>
      </c>
      <c r="D48" s="143" t="s">
        <v>356</v>
      </c>
      <c r="E48" s="144" t="s">
        <v>357</v>
      </c>
    </row>
    <row r="49" spans="1:5" s="53" customFormat="1" ht="25.5" collapsed="1" x14ac:dyDescent="0.25">
      <c r="A49" s="136" t="s">
        <v>117</v>
      </c>
      <c r="B49" s="137" t="s">
        <v>142</v>
      </c>
      <c r="C49" s="138" t="s">
        <v>124</v>
      </c>
      <c r="D49" s="139" t="s">
        <v>358</v>
      </c>
      <c r="E49" s="140" t="s">
        <v>358</v>
      </c>
    </row>
    <row r="50" spans="1:5" s="145" customFormat="1" ht="24" hidden="1" outlineLevel="2" x14ac:dyDescent="0.25">
      <c r="A50" s="141"/>
      <c r="B50" s="142" t="s">
        <v>146</v>
      </c>
      <c r="C50" s="143" t="s">
        <v>40</v>
      </c>
      <c r="D50" s="143" t="s">
        <v>359</v>
      </c>
      <c r="E50" s="144" t="s">
        <v>360</v>
      </c>
    </row>
    <row r="51" spans="1:5" s="145" customFormat="1" hidden="1" outlineLevel="2" x14ac:dyDescent="0.25">
      <c r="A51" s="141"/>
      <c r="B51" s="142" t="s">
        <v>150</v>
      </c>
      <c r="C51" s="143" t="s">
        <v>55</v>
      </c>
      <c r="D51" s="143" t="s">
        <v>361</v>
      </c>
      <c r="E51" s="144" t="s">
        <v>362</v>
      </c>
    </row>
    <row r="52" spans="1:5" s="145" customFormat="1" hidden="1" outlineLevel="2" x14ac:dyDescent="0.25">
      <c r="A52" s="141"/>
      <c r="B52" s="142" t="s">
        <v>153</v>
      </c>
      <c r="C52" s="143" t="s">
        <v>55</v>
      </c>
      <c r="D52" s="143" t="s">
        <v>361</v>
      </c>
      <c r="E52" s="144" t="s">
        <v>362</v>
      </c>
    </row>
    <row r="53" spans="1:5" s="145" customFormat="1" hidden="1" outlineLevel="2" x14ac:dyDescent="0.25">
      <c r="A53" s="141"/>
      <c r="B53" s="142" t="s">
        <v>71</v>
      </c>
      <c r="C53" s="143" t="s">
        <v>55</v>
      </c>
      <c r="D53" s="143" t="s">
        <v>361</v>
      </c>
      <c r="E53" s="144" t="s">
        <v>362</v>
      </c>
    </row>
    <row r="54" spans="1:5" s="145" customFormat="1" ht="24" hidden="1" outlineLevel="2" x14ac:dyDescent="0.25">
      <c r="A54" s="141"/>
      <c r="B54" s="142" t="s">
        <v>157</v>
      </c>
      <c r="C54" s="143" t="s">
        <v>55</v>
      </c>
      <c r="D54" s="143" t="s">
        <v>363</v>
      </c>
      <c r="E54" s="144" t="s">
        <v>364</v>
      </c>
    </row>
    <row r="55" spans="1:5" s="145" customFormat="1" hidden="1" outlineLevel="2" x14ac:dyDescent="0.25">
      <c r="A55" s="141"/>
      <c r="B55" s="142" t="s">
        <v>161</v>
      </c>
      <c r="C55" s="143" t="s">
        <v>107</v>
      </c>
      <c r="D55" s="143" t="s">
        <v>365</v>
      </c>
      <c r="E55" s="144" t="s">
        <v>366</v>
      </c>
    </row>
    <row r="56" spans="1:5" s="145" customFormat="1" hidden="1" outlineLevel="2" x14ac:dyDescent="0.25">
      <c r="A56" s="141"/>
      <c r="B56" s="142" t="s">
        <v>164</v>
      </c>
      <c r="C56" s="143" t="s">
        <v>107</v>
      </c>
      <c r="D56" s="143" t="s">
        <v>367</v>
      </c>
      <c r="E56" s="144" t="s">
        <v>368</v>
      </c>
    </row>
    <row r="57" spans="1:5" s="53" customFormat="1" ht="25.5" collapsed="1" x14ac:dyDescent="0.25">
      <c r="A57" s="136" t="s">
        <v>121</v>
      </c>
      <c r="B57" s="137" t="s">
        <v>167</v>
      </c>
      <c r="C57" s="138" t="s">
        <v>124</v>
      </c>
      <c r="D57" s="139" t="s">
        <v>358</v>
      </c>
      <c r="E57" s="140" t="s">
        <v>358</v>
      </c>
    </row>
    <row r="58" spans="1:5" s="145" customFormat="1" ht="24" hidden="1" outlineLevel="2" x14ac:dyDescent="0.25">
      <c r="A58" s="141"/>
      <c r="B58" s="142" t="s">
        <v>171</v>
      </c>
      <c r="C58" s="143" t="s">
        <v>40</v>
      </c>
      <c r="D58" s="143" t="s">
        <v>369</v>
      </c>
      <c r="E58" s="144" t="s">
        <v>370</v>
      </c>
    </row>
    <row r="59" spans="1:5" s="145" customFormat="1" hidden="1" outlineLevel="2" x14ac:dyDescent="0.25">
      <c r="A59" s="141"/>
      <c r="B59" s="142" t="s">
        <v>150</v>
      </c>
      <c r="C59" s="143" t="s">
        <v>55</v>
      </c>
      <c r="D59" s="143" t="s">
        <v>361</v>
      </c>
      <c r="E59" s="144" t="s">
        <v>362</v>
      </c>
    </row>
    <row r="60" spans="1:5" s="145" customFormat="1" hidden="1" outlineLevel="2" x14ac:dyDescent="0.25">
      <c r="A60" s="141"/>
      <c r="B60" s="142" t="s">
        <v>153</v>
      </c>
      <c r="C60" s="143" t="s">
        <v>55</v>
      </c>
      <c r="D60" s="143" t="s">
        <v>361</v>
      </c>
      <c r="E60" s="144" t="s">
        <v>362</v>
      </c>
    </row>
    <row r="61" spans="1:5" s="145" customFormat="1" hidden="1" outlineLevel="2" x14ac:dyDescent="0.25">
      <c r="A61" s="141"/>
      <c r="B61" s="142" t="s">
        <v>71</v>
      </c>
      <c r="C61" s="143" t="s">
        <v>55</v>
      </c>
      <c r="D61" s="143" t="s">
        <v>361</v>
      </c>
      <c r="E61" s="144" t="s">
        <v>362</v>
      </c>
    </row>
    <row r="62" spans="1:5" s="145" customFormat="1" ht="24" hidden="1" outlineLevel="2" x14ac:dyDescent="0.25">
      <c r="A62" s="141"/>
      <c r="B62" s="142" t="s">
        <v>157</v>
      </c>
      <c r="C62" s="143" t="s">
        <v>55</v>
      </c>
      <c r="D62" s="143" t="s">
        <v>371</v>
      </c>
      <c r="E62" s="144" t="s">
        <v>372</v>
      </c>
    </row>
    <row r="63" spans="1:5" s="145" customFormat="1" hidden="1" outlineLevel="2" x14ac:dyDescent="0.25">
      <c r="A63" s="141"/>
      <c r="B63" s="142" t="s">
        <v>180</v>
      </c>
      <c r="C63" s="143" t="s">
        <v>107</v>
      </c>
      <c r="D63" s="143" t="s">
        <v>373</v>
      </c>
      <c r="E63" s="144" t="s">
        <v>374</v>
      </c>
    </row>
    <row r="64" spans="1:5" s="145" customFormat="1" hidden="1" outlineLevel="2" x14ac:dyDescent="0.25">
      <c r="A64" s="141"/>
      <c r="B64" s="142" t="s">
        <v>183</v>
      </c>
      <c r="C64" s="143" t="s">
        <v>107</v>
      </c>
      <c r="D64" s="143" t="s">
        <v>367</v>
      </c>
      <c r="E64" s="144" t="s">
        <v>368</v>
      </c>
    </row>
    <row r="65" spans="1:5" s="1" customFormat="1" ht="15.75" customHeight="1" collapsed="1" x14ac:dyDescent="0.25">
      <c r="A65" s="314" t="s">
        <v>375</v>
      </c>
      <c r="B65" s="315"/>
      <c r="C65" s="315"/>
      <c r="D65" s="316"/>
      <c r="E65" s="135"/>
    </row>
    <row r="66" spans="1:5" s="53" customFormat="1" ht="25.5" x14ac:dyDescent="0.25">
      <c r="A66" s="136" t="s">
        <v>140</v>
      </c>
      <c r="B66" s="137" t="s">
        <v>188</v>
      </c>
      <c r="C66" s="138" t="s">
        <v>189</v>
      </c>
      <c r="D66" s="139" t="s">
        <v>376</v>
      </c>
      <c r="E66" s="140" t="s">
        <v>377</v>
      </c>
    </row>
    <row r="67" spans="1:5" s="145" customFormat="1" ht="24" hidden="1" outlineLevel="2" x14ac:dyDescent="0.25">
      <c r="A67" s="141"/>
      <c r="B67" s="142" t="s">
        <v>193</v>
      </c>
      <c r="C67" s="143" t="s">
        <v>40</v>
      </c>
      <c r="D67" s="143" t="s">
        <v>378</v>
      </c>
      <c r="E67" s="144" t="s">
        <v>379</v>
      </c>
    </row>
    <row r="68" spans="1:5" s="53" customFormat="1" ht="25.5" collapsed="1" x14ac:dyDescent="0.25">
      <c r="A68" s="136" t="s">
        <v>165</v>
      </c>
      <c r="B68" s="137" t="s">
        <v>196</v>
      </c>
      <c r="C68" s="138" t="s">
        <v>189</v>
      </c>
      <c r="D68" s="139" t="s">
        <v>380</v>
      </c>
      <c r="E68" s="140" t="s">
        <v>381</v>
      </c>
    </row>
    <row r="69" spans="1:5" s="145" customFormat="1" ht="24" hidden="1" outlineLevel="2" x14ac:dyDescent="0.25">
      <c r="A69" s="141"/>
      <c r="B69" s="142" t="s">
        <v>200</v>
      </c>
      <c r="C69" s="143" t="s">
        <v>40</v>
      </c>
      <c r="D69" s="143" t="s">
        <v>382</v>
      </c>
      <c r="E69" s="144" t="s">
        <v>383</v>
      </c>
    </row>
    <row r="70" spans="1:5" s="53" customFormat="1" ht="38.25" collapsed="1" x14ac:dyDescent="0.25">
      <c r="A70" s="136" t="s">
        <v>186</v>
      </c>
      <c r="B70" s="137" t="s">
        <v>203</v>
      </c>
      <c r="C70" s="138" t="s">
        <v>204</v>
      </c>
      <c r="D70" s="139" t="s">
        <v>230</v>
      </c>
      <c r="E70" s="140" t="s">
        <v>230</v>
      </c>
    </row>
    <row r="71" spans="1:5" s="145" customFormat="1" ht="36" hidden="1" outlineLevel="2" x14ac:dyDescent="0.25">
      <c r="A71" s="141"/>
      <c r="B71" s="142" t="s">
        <v>208</v>
      </c>
      <c r="C71" s="143" t="s">
        <v>40</v>
      </c>
      <c r="D71" s="143" t="s">
        <v>384</v>
      </c>
      <c r="E71" s="144" t="s">
        <v>385</v>
      </c>
    </row>
    <row r="72" spans="1:5" s="145" customFormat="1" hidden="1" outlineLevel="2" x14ac:dyDescent="0.25">
      <c r="A72" s="141"/>
      <c r="B72" s="142" t="s">
        <v>308</v>
      </c>
      <c r="C72" s="143" t="s">
        <v>40</v>
      </c>
      <c r="D72" s="143" t="s">
        <v>386</v>
      </c>
      <c r="E72" s="144" t="s">
        <v>387</v>
      </c>
    </row>
    <row r="73" spans="1:5" s="145" customFormat="1" hidden="1" outlineLevel="2" x14ac:dyDescent="0.25">
      <c r="A73" s="141"/>
      <c r="B73" s="142" t="s">
        <v>212</v>
      </c>
      <c r="C73" s="143" t="s">
        <v>55</v>
      </c>
      <c r="D73" s="143" t="s">
        <v>388</v>
      </c>
      <c r="E73" s="144" t="s">
        <v>389</v>
      </c>
    </row>
    <row r="74" spans="1:5" s="145" customFormat="1" ht="24" hidden="1" outlineLevel="2" x14ac:dyDescent="0.25">
      <c r="A74" s="141"/>
      <c r="B74" s="142" t="s">
        <v>215</v>
      </c>
      <c r="C74" s="143" t="s">
        <v>55</v>
      </c>
      <c r="D74" s="143" t="s">
        <v>390</v>
      </c>
      <c r="E74" s="144" t="s">
        <v>391</v>
      </c>
    </row>
    <row r="75" spans="1:5" s="145" customFormat="1" ht="13.5" hidden="1" outlineLevel="2" x14ac:dyDescent="0.25">
      <c r="A75" s="141"/>
      <c r="B75" s="142" t="s">
        <v>219</v>
      </c>
      <c r="C75" s="143" t="s">
        <v>220</v>
      </c>
      <c r="D75" s="143" t="s">
        <v>392</v>
      </c>
      <c r="E75" s="144" t="s">
        <v>393</v>
      </c>
    </row>
    <row r="76" spans="1:5" s="145" customFormat="1" ht="24" hidden="1" outlineLevel="2" x14ac:dyDescent="0.25">
      <c r="A76" s="141"/>
      <c r="B76" s="142" t="s">
        <v>223</v>
      </c>
      <c r="C76" s="143" t="s">
        <v>120</v>
      </c>
      <c r="D76" s="143" t="s">
        <v>394</v>
      </c>
      <c r="E76" s="144" t="s">
        <v>395</v>
      </c>
    </row>
    <row r="77" spans="1:5" s="145" customFormat="1" ht="24" hidden="1" outlineLevel="2" x14ac:dyDescent="0.25">
      <c r="A77" s="141"/>
      <c r="B77" s="142" t="s">
        <v>226</v>
      </c>
      <c r="C77" s="143" t="s">
        <v>220</v>
      </c>
      <c r="D77" s="143" t="s">
        <v>396</v>
      </c>
      <c r="E77" s="144" t="s">
        <v>397</v>
      </c>
    </row>
    <row r="78" spans="1:5" s="151" customFormat="1" ht="36" outlineLevel="1" collapsed="1" x14ac:dyDescent="0.25">
      <c r="A78" s="146"/>
      <c r="B78" s="147" t="s">
        <v>229</v>
      </c>
      <c r="C78" s="148" t="s">
        <v>46</v>
      </c>
      <c r="D78" s="149" t="s">
        <v>230</v>
      </c>
      <c r="E78" s="150" t="s">
        <v>230</v>
      </c>
    </row>
    <row r="79" spans="1:5" s="151" customFormat="1" ht="48" outlineLevel="1" x14ac:dyDescent="0.25">
      <c r="A79" s="146"/>
      <c r="B79" s="147" t="s">
        <v>232</v>
      </c>
      <c r="C79" s="148" t="s">
        <v>46</v>
      </c>
      <c r="D79" s="149" t="s">
        <v>230</v>
      </c>
      <c r="E79" s="150" t="s">
        <v>230</v>
      </c>
    </row>
    <row r="80" spans="1:5" s="151" customFormat="1" outlineLevel="1" x14ac:dyDescent="0.25">
      <c r="A80" s="146"/>
      <c r="B80" s="147" t="s">
        <v>235</v>
      </c>
      <c r="C80" s="148" t="s">
        <v>46</v>
      </c>
      <c r="D80" s="149" t="s">
        <v>230</v>
      </c>
      <c r="E80" s="150" t="s">
        <v>230</v>
      </c>
    </row>
    <row r="81" spans="1:5" s="151" customFormat="1" ht="36" outlineLevel="1" x14ac:dyDescent="0.25">
      <c r="A81" s="146"/>
      <c r="B81" s="147" t="s">
        <v>238</v>
      </c>
      <c r="C81" s="148" t="s">
        <v>46</v>
      </c>
      <c r="D81" s="149" t="s">
        <v>230</v>
      </c>
      <c r="E81" s="150" t="s">
        <v>230</v>
      </c>
    </row>
    <row r="82" spans="1:5" s="53" customFormat="1" x14ac:dyDescent="0.25">
      <c r="A82" s="136" t="s">
        <v>194</v>
      </c>
      <c r="B82" s="137" t="s">
        <v>59</v>
      </c>
      <c r="C82" s="138" t="s">
        <v>60</v>
      </c>
      <c r="D82" s="139" t="s">
        <v>230</v>
      </c>
      <c r="E82" s="140" t="s">
        <v>230</v>
      </c>
    </row>
    <row r="83" spans="1:5" s="145" customFormat="1" ht="36" hidden="1" outlineLevel="2" x14ac:dyDescent="0.25">
      <c r="A83" s="141"/>
      <c r="B83" s="142" t="s">
        <v>64</v>
      </c>
      <c r="C83" s="143" t="s">
        <v>40</v>
      </c>
      <c r="D83" s="143" t="s">
        <v>398</v>
      </c>
      <c r="E83" s="144" t="s">
        <v>399</v>
      </c>
    </row>
    <row r="84" spans="1:5" s="145" customFormat="1" hidden="1" outlineLevel="2" x14ac:dyDescent="0.25">
      <c r="A84" s="141"/>
      <c r="B84" s="142" t="s">
        <v>308</v>
      </c>
      <c r="C84" s="143" t="s">
        <v>40</v>
      </c>
      <c r="D84" s="143" t="s">
        <v>400</v>
      </c>
      <c r="E84" s="144" t="s">
        <v>401</v>
      </c>
    </row>
    <row r="85" spans="1:5" s="145" customFormat="1" hidden="1" outlineLevel="2" x14ac:dyDescent="0.25">
      <c r="A85" s="141"/>
      <c r="B85" s="142" t="s">
        <v>68</v>
      </c>
      <c r="C85" s="143" t="s">
        <v>55</v>
      </c>
      <c r="D85" s="143" t="s">
        <v>402</v>
      </c>
      <c r="E85" s="144" t="s">
        <v>403</v>
      </c>
    </row>
    <row r="86" spans="1:5" s="145" customFormat="1" hidden="1" outlineLevel="2" x14ac:dyDescent="0.25">
      <c r="A86" s="141"/>
      <c r="B86" s="142" t="s">
        <v>71</v>
      </c>
      <c r="C86" s="143" t="s">
        <v>55</v>
      </c>
      <c r="D86" s="143" t="s">
        <v>404</v>
      </c>
      <c r="E86" s="144" t="s">
        <v>405</v>
      </c>
    </row>
    <row r="87" spans="1:5" s="151" customFormat="1" ht="24" outlineLevel="1" collapsed="1" x14ac:dyDescent="0.25">
      <c r="A87" s="146"/>
      <c r="B87" s="147" t="s">
        <v>74</v>
      </c>
      <c r="C87" s="148" t="s">
        <v>46</v>
      </c>
      <c r="D87" s="149" t="s">
        <v>230</v>
      </c>
      <c r="E87" s="150" t="s">
        <v>230</v>
      </c>
    </row>
    <row r="88" spans="1:5" s="151" customFormat="1" outlineLevel="1" x14ac:dyDescent="0.25">
      <c r="A88" s="146"/>
      <c r="B88" s="147" t="s">
        <v>248</v>
      </c>
      <c r="C88" s="148" t="s">
        <v>120</v>
      </c>
      <c r="D88" s="149" t="s">
        <v>406</v>
      </c>
      <c r="E88" s="150" t="s">
        <v>406</v>
      </c>
    </row>
    <row r="89" spans="1:5" s="151" customFormat="1" outlineLevel="1" x14ac:dyDescent="0.25">
      <c r="A89" s="146"/>
      <c r="B89" s="147" t="s">
        <v>251</v>
      </c>
      <c r="C89" s="148" t="s">
        <v>46</v>
      </c>
      <c r="D89" s="149" t="s">
        <v>407</v>
      </c>
      <c r="E89" s="150" t="s">
        <v>408</v>
      </c>
    </row>
    <row r="90" spans="1:5" s="151" customFormat="1" outlineLevel="1" x14ac:dyDescent="0.25">
      <c r="A90" s="146"/>
      <c r="B90" s="147" t="s">
        <v>254</v>
      </c>
      <c r="C90" s="148" t="s">
        <v>46</v>
      </c>
      <c r="D90" s="149" t="s">
        <v>230</v>
      </c>
      <c r="E90" s="150" t="s">
        <v>230</v>
      </c>
    </row>
    <row r="91" spans="1:5" s="151" customFormat="1" outlineLevel="1" x14ac:dyDescent="0.25">
      <c r="A91" s="146"/>
      <c r="B91" s="147" t="s">
        <v>257</v>
      </c>
      <c r="C91" s="148" t="s">
        <v>46</v>
      </c>
      <c r="D91" s="149" t="s">
        <v>407</v>
      </c>
      <c r="E91" s="150" t="s">
        <v>408</v>
      </c>
    </row>
    <row r="92" spans="1:5" s="1" customFormat="1" ht="2.1" customHeight="1" x14ac:dyDescent="0.25">
      <c r="A92" s="317"/>
      <c r="B92" s="318"/>
      <c r="C92" s="318"/>
      <c r="D92" s="318"/>
      <c r="E92" s="319"/>
    </row>
    <row r="93" spans="1:5" s="1" customFormat="1" x14ac:dyDescent="0.25">
      <c r="A93" s="320"/>
      <c r="B93" s="320"/>
      <c r="C93" s="320"/>
      <c r="D93" s="320"/>
    </row>
    <row r="94" spans="1:5" s="1" customFormat="1" x14ac:dyDescent="0.25">
      <c r="B94" s="153" t="s">
        <v>511</v>
      </c>
      <c r="C94" s="321"/>
      <c r="D94" s="321"/>
      <c r="E94" s="154"/>
    </row>
  </sheetData>
  <mergeCells count="10">
    <mergeCell ref="A65:D65"/>
    <mergeCell ref="A92:E92"/>
    <mergeCell ref="A93:D93"/>
    <mergeCell ref="C94:D94"/>
    <mergeCell ref="B8:D8"/>
    <mergeCell ref="B9:D9"/>
    <mergeCell ref="B10:D10"/>
    <mergeCell ref="B11:E11"/>
    <mergeCell ref="A14:D14"/>
    <mergeCell ref="A15:D15"/>
  </mergeCells>
  <printOptions horizontalCentered="1"/>
  <pageMargins left="0.39" right="0.39" top="0.59" bottom="0.59" header="0.39" footer="0.39"/>
  <pageSetup paperSize="9" fitToHeight="10000" orientation="landscape" horizontalDpi="300" verticalDpi="300"/>
  <headerFooter>
    <oddHeader>&amp;L&amp;9Программный комплекс АВС (редакция 2026.1)&amp;C&amp;P&amp;R202260</oddHeader>
    <oddFooter>&amp;CСтраниц -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..._ССР (3)</vt:lpstr>
      <vt:lpstr>Форма 4</vt:lpstr>
      <vt:lpstr>Приложение 2</vt:lpstr>
      <vt:lpstr>РС</vt:lpstr>
      <vt:lpstr>ДВ</vt:lpstr>
      <vt:lpstr>'Приложение 2'!Print_Area</vt:lpstr>
      <vt:lpstr>РС!Print_Area</vt:lpstr>
      <vt:lpstr>'Приложение 2'!Print_Titles</vt:lpstr>
      <vt:lpstr>РС!Print_Titles</vt:lpstr>
      <vt:lpstr>ДВ!Заголовки_для_печати</vt:lpstr>
      <vt:lpstr>'Форма 4'!Заголовки_для_печати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2026-02-02T07:50:21Z</dcterms:created>
  <dcterms:modified xsi:type="dcterms:W3CDTF">2026-02-03T12:26:23Z</dcterms:modified>
</cp:coreProperties>
</file>